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Лист1!$B$16:$H$142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Лист1!$17:$17</definedName>
  </definedNames>
  <calcPr calcId="125725"/>
</workbook>
</file>

<file path=xl/calcChain.xml><?xml version="1.0" encoding="utf-8"?>
<calcChain xmlns="http://schemas.openxmlformats.org/spreadsheetml/2006/main">
  <c r="G71" i="1"/>
  <c r="G57"/>
  <c r="G58"/>
  <c r="G64"/>
  <c r="G63"/>
  <c r="G62"/>
  <c r="G87"/>
  <c r="G86"/>
  <c r="G76"/>
  <c r="G75"/>
  <c r="G74" s="1"/>
  <c r="G73" s="1"/>
  <c r="G72" s="1"/>
  <c r="G81"/>
  <c r="G80"/>
  <c r="G84"/>
  <c r="G83"/>
  <c r="G138"/>
  <c r="G136"/>
  <c r="G129"/>
  <c r="G128"/>
  <c r="G127" s="1"/>
  <c r="G126" s="1"/>
  <c r="G125" s="1"/>
  <c r="G124" s="1"/>
  <c r="G122"/>
  <c r="G121"/>
  <c r="G120"/>
  <c r="G119" s="1"/>
  <c r="G118" s="1"/>
  <c r="G117" s="1"/>
  <c r="G115"/>
  <c r="G114"/>
  <c r="G113" s="1"/>
  <c r="G111"/>
  <c r="G110"/>
  <c r="G109"/>
  <c r="G108" s="1"/>
  <c r="G107" s="1"/>
  <c r="G106" s="1"/>
  <c r="G99"/>
  <c r="G98"/>
  <c r="G97" s="1"/>
  <c r="G96" s="1"/>
  <c r="G95" s="1"/>
  <c r="G94" s="1"/>
  <c r="G92"/>
  <c r="G91"/>
  <c r="G90"/>
  <c r="G89" s="1"/>
  <c r="G78"/>
  <c r="G70"/>
  <c r="G69"/>
  <c r="G68" s="1"/>
  <c r="G67" s="1"/>
  <c r="G66" s="1"/>
  <c r="G59"/>
  <c r="G56"/>
  <c r="G53"/>
  <c r="G52"/>
  <c r="G51" s="1"/>
  <c r="G50" s="1"/>
  <c r="G49" s="1"/>
  <c r="G46"/>
  <c r="G45"/>
  <c r="G44" s="1"/>
  <c r="G43" s="1"/>
  <c r="G42" s="1"/>
  <c r="G38"/>
  <c r="G37"/>
  <c r="G36" s="1"/>
  <c r="G35" s="1"/>
  <c r="G32"/>
  <c r="G28"/>
  <c r="G29"/>
  <c r="G24"/>
  <c r="G23"/>
  <c r="G22" s="1"/>
  <c r="G21" s="1"/>
  <c r="G135"/>
  <c r="G134"/>
  <c r="G133"/>
  <c r="G132" s="1"/>
  <c r="G131" s="1"/>
  <c r="G20" l="1"/>
  <c r="G19" s="1"/>
  <c r="G18" s="1"/>
  <c r="G140" s="1"/>
  <c r="G41"/>
  <c r="G40" s="1"/>
</calcChain>
</file>

<file path=xl/sharedStrings.xml><?xml version="1.0" encoding="utf-8"?>
<sst xmlns="http://schemas.openxmlformats.org/spreadsheetml/2006/main" count="550" uniqueCount="159">
  <si>
    <t>к решению Совета депутатов</t>
  </si>
  <si>
    <t>Советского района</t>
  </si>
  <si>
    <t>Приложение  10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</si>
  <si>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</si>
  <si>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</si>
  <si>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</si>
  <si>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</si>
  <si>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</si>
  <si>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</si>
  <si>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</si>
  <si>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</si>
  <si>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</si>
  <si>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</si>
  <si>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</si>
  <si>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</si>
  <si>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</si>
  <si>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</si>
  <si>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</si>
  <si>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</si>
  <si>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</si>
  <si>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</si>
  <si>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</si>
  <si>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</si>
  <si>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</si>
  <si>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</si>
  <si>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</si>
  <si>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</si>
  <si>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</si>
  <si>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</si>
  <si>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</si>
  <si>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</si>
  <si>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</si>
  <si>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</si>
  <si>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</si>
  <si>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</si>
  <si>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</si>
  <si>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</si>
  <si>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</si>
  <si>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</si>
  <si>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</si>
  <si>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</si>
  <si>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</si>
  <si>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</si>
  <si>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</si>
  <si>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Фонд оплаты труда государственных (муниципальных) органов и взносы по обязательному социальному страхованию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</si>
  <si>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</si>
  <si>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</si>
  <si>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</si>
  <si>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</si>
  <si>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</si>
  <si>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</si>
  <si>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</si>
  <si>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</si>
  <si>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</si>
  <si>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</si>
  <si>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</si>
  <si>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</si>
  <si>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</si>
  <si>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</si>
  <si>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</si>
  <si>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</si>
  <si>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</si>
  <si>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</si>
  <si>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</si>
  <si>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</si>
  <si>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</si>
  <si>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</si>
  <si>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</si>
  <si>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</si>
  <si>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</si>
  <si>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</si>
  <si>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</si>
  <si>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</si>
  <si>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</si>
  <si>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</si>
  <si>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</si>
  <si>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</si>
  <si>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</si>
  <si>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</si>
  <si>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</si>
  <si>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</si>
  <si>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</si>
  <si>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</si>
  <si>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</si>
  <si>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</si>
  <si>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</si>
  <si>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</si>
  <si>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</si>
  <si>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</si>
  <si>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</si>
  <si>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</si>
  <si>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</si>
  <si>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</si>
  <si>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</si>
  <si>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</si>
  <si>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</si>
  <si>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</si>
  <si>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</si>
  <si>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</si>
  <si>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</si>
  <si>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</si>
  <si>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</si>
  <si>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</si>
  <si>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</si>
  <si>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</si>
  <si>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</si>
  <si>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</si>
  <si>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</si>
  <si>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</si>
  <si>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</si>
  <si>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</si>
  <si>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</si>
  <si>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</si>
  <si>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</si>
  <si>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</si>
  <si>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</si>
  <si>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</si>
  <si>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</si>
  <si>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</si>
  <si>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</si>
  <si>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</si>
  <si>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</si>
  <si>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</si>
  <si>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</si>
  <si>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</si>
  <si>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</si>
  <si>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</si>
  <si>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</si>
  <si>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</si>
  <si>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</si>
  <si>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</si>
  <si>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</si>
  <si>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0107</t>
  </si>
  <si>
    <t>880</t>
  </si>
  <si>
    <t>Обеспечение проведения выборов и референдумов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</si>
  <si>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</si>
  <si>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</si>
  <si>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с внутригородским делением на 2019 год</t>
  </si>
  <si>
    <t>Муниципальная программа "Повышение уровня и качества жизни населения Советского района города Челябинска на 2019-2021 годы"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</si>
  <si>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</si>
  <si>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</si>
  <si>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</si>
  <si>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</si>
  <si>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</si>
  <si>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</si>
  <si>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</si>
  <si>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Специальные расходы</t>
  </si>
  <si>
    <t>Обеспечение первичных мер пожарной безопасности</t>
  </si>
  <si>
    <t xml:space="preserve">(новая редакция) </t>
  </si>
  <si>
    <t>от 18.12.2018 № 52/2</t>
  </si>
  <si>
    <t>В.Е. Макаров</t>
  </si>
  <si>
    <t>Муниципальная программа "Формирование современной городской среды в Советском районе города Челябинска на 2018-2022 годы"</t>
  </si>
  <si>
    <t>02 0 00 00000</t>
  </si>
  <si>
    <t>02 0 F2 55555</t>
  </si>
  <si>
    <t>02 0 Ф2 00000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</si>
  <si>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</si>
  <si>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</si>
  <si>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Приложение 5</t>
  </si>
  <si>
    <t>от 23.04.2019 №56/3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</si>
</sst>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164" fontId="8" fillId="0" borderId="3" xfId="0" applyNumberFormat="1" applyFont="1" applyFill="1" applyBorder="1"/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91"/>
  <sheetViews>
    <sheetView tabSelected="1" topLeftCell="B1" workbookViewId="0">
      <selection activeCell="I14" sqref="I14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F1" s="11"/>
      <c r="G1" s="10" t="s">
        <v>157</v>
      </c>
    </row>
    <row r="2" spans="2:8">
      <c r="F2" s="11"/>
      <c r="G2" s="11" t="s">
        <v>0</v>
      </c>
    </row>
    <row r="3" spans="2:8">
      <c r="F3" s="11"/>
      <c r="G3" s="11" t="s">
        <v>1</v>
      </c>
    </row>
    <row r="4" spans="2:8">
      <c r="F4" s="13"/>
      <c r="G4" s="11" t="s">
        <v>158</v>
      </c>
    </row>
    <row r="6" spans="2:8">
      <c r="B6" s="5"/>
      <c r="C6" s="5"/>
      <c r="D6" s="5"/>
      <c r="E6" s="5"/>
      <c r="F6" s="11"/>
      <c r="G6" s="10" t="s">
        <v>2</v>
      </c>
    </row>
    <row r="7" spans="2:8" ht="16.5" customHeight="1">
      <c r="B7" s="5"/>
      <c r="C7" s="5"/>
      <c r="D7" s="5"/>
      <c r="E7" s="5"/>
      <c r="F7" s="11"/>
      <c r="G7" s="11" t="s">
        <v>0</v>
      </c>
    </row>
    <row r="8" spans="2:8" ht="16.5" customHeight="1">
      <c r="B8" s="5"/>
      <c r="C8" s="5"/>
      <c r="D8" s="5"/>
      <c r="E8" s="5"/>
      <c r="F8" s="11"/>
      <c r="G8" s="11" t="s">
        <v>1</v>
      </c>
      <c r="H8" s="12"/>
    </row>
    <row r="9" spans="2:8" ht="16.5" customHeight="1">
      <c r="B9" s="5"/>
      <c r="C9" s="5"/>
      <c r="D9" s="5"/>
      <c r="E9" s="5"/>
      <c r="F9" s="13"/>
      <c r="G9" s="11" t="s">
        <v>149</v>
      </c>
      <c r="H9" s="12"/>
    </row>
    <row r="10" spans="2:8" ht="16.5" customHeight="1">
      <c r="B10" s="5"/>
      <c r="C10" s="5"/>
      <c r="D10" s="5"/>
      <c r="E10" s="5"/>
      <c r="F10" s="13"/>
      <c r="G10" s="11" t="s">
        <v>148</v>
      </c>
      <c r="H10" s="12"/>
    </row>
    <row r="11" spans="2:8" ht="16.5" customHeight="1">
      <c r="B11" s="5"/>
      <c r="C11" s="5"/>
      <c r="D11" s="5"/>
      <c r="E11" s="5"/>
      <c r="F11" s="11"/>
      <c r="G11" s="11"/>
      <c r="H11" s="12"/>
    </row>
    <row r="12" spans="2:8" s="6" customFormat="1" ht="16.899999999999999" customHeight="1">
      <c r="B12" s="38" t="s">
        <v>136</v>
      </c>
      <c r="C12" s="38"/>
      <c r="D12" s="38"/>
      <c r="E12" s="38"/>
      <c r="F12" s="38"/>
      <c r="G12" s="38"/>
    </row>
    <row r="13" spans="2:8" s="6" customFormat="1" ht="18" customHeight="1">
      <c r="B13" s="38" t="s">
        <v>135</v>
      </c>
      <c r="C13" s="38"/>
      <c r="D13" s="38"/>
      <c r="E13" s="38"/>
      <c r="F13" s="38"/>
      <c r="G13" s="38"/>
    </row>
    <row r="14" spans="2:8" s="6" customFormat="1" ht="18" customHeight="1">
      <c r="B14" s="38" t="s">
        <v>137</v>
      </c>
      <c r="C14" s="38"/>
      <c r="D14" s="38"/>
      <c r="E14" s="38"/>
      <c r="F14" s="38"/>
      <c r="G14" s="38"/>
    </row>
    <row r="15" spans="2:8" s="6" customFormat="1" ht="25.9" customHeight="1">
      <c r="B15" s="40"/>
      <c r="C15" s="40"/>
      <c r="D15" s="40"/>
      <c r="E15" s="40"/>
      <c r="F15" s="40"/>
      <c r="G15" s="40"/>
    </row>
    <row r="16" spans="2:8" s="7" customFormat="1" ht="107.45" customHeight="1">
      <c r="B16" s="19" t="s">
        <v>3</v>
      </c>
      <c r="C16" s="19" t="s">
        <v>130</v>
      </c>
      <c r="D16" s="20" t="s">
        <v>4</v>
      </c>
      <c r="E16" s="19" t="s">
        <v>5</v>
      </c>
      <c r="F16" s="21" t="s">
        <v>6</v>
      </c>
      <c r="G16" s="22" t="s">
        <v>7</v>
      </c>
    </row>
    <row r="17" spans="2:7" s="14" customFormat="1" ht="14.25">
      <c r="B17" s="23" t="s">
        <v>8</v>
      </c>
      <c r="C17" s="23" t="s">
        <v>9</v>
      </c>
      <c r="D17" s="23" t="s">
        <v>10</v>
      </c>
      <c r="E17" s="23" t="s">
        <v>11</v>
      </c>
      <c r="F17" s="23" t="s">
        <v>12</v>
      </c>
      <c r="G17" s="23" t="s">
        <v>13</v>
      </c>
    </row>
    <row r="18" spans="2:7" s="15" customFormat="1" ht="30">
      <c r="B18" s="24" t="s">
        <v>14</v>
      </c>
      <c r="C18" s="24"/>
      <c r="D18" s="24"/>
      <c r="E18" s="24"/>
      <c r="F18" s="25" t="s">
        <v>15</v>
      </c>
      <c r="G18" s="26">
        <f>G19</f>
        <v>5017.7</v>
      </c>
    </row>
    <row r="19" spans="2:7" s="15" customFormat="1" ht="15">
      <c r="B19" s="24" t="s">
        <v>14</v>
      </c>
      <c r="C19" s="24" t="s">
        <v>16</v>
      </c>
      <c r="D19" s="24"/>
      <c r="E19" s="24"/>
      <c r="F19" s="25" t="s">
        <v>17</v>
      </c>
      <c r="G19" s="26">
        <f>G20</f>
        <v>5017.7</v>
      </c>
    </row>
    <row r="20" spans="2:7" s="15" customFormat="1" ht="59.45" customHeight="1">
      <c r="B20" s="24" t="s">
        <v>14</v>
      </c>
      <c r="C20" s="24" t="s">
        <v>18</v>
      </c>
      <c r="D20" s="24"/>
      <c r="E20" s="24"/>
      <c r="F20" s="25" t="s">
        <v>19</v>
      </c>
      <c r="G20" s="26">
        <f>G21+G35</f>
        <v>5017.7</v>
      </c>
    </row>
    <row r="21" spans="2:7" s="15" customFormat="1" ht="45">
      <c r="B21" s="24" t="s">
        <v>14</v>
      </c>
      <c r="C21" s="24" t="s">
        <v>18</v>
      </c>
      <c r="D21" s="24" t="s">
        <v>117</v>
      </c>
      <c r="E21" s="24"/>
      <c r="F21" s="25" t="s">
        <v>138</v>
      </c>
      <c r="G21" s="26">
        <f>G22</f>
        <v>4093.7</v>
      </c>
    </row>
    <row r="22" spans="2:7" s="15" customFormat="1" ht="45">
      <c r="B22" s="24" t="s">
        <v>14</v>
      </c>
      <c r="C22" s="24" t="s">
        <v>18</v>
      </c>
      <c r="D22" s="24" t="s">
        <v>118</v>
      </c>
      <c r="E22" s="24"/>
      <c r="F22" s="25" t="s">
        <v>20</v>
      </c>
      <c r="G22" s="26">
        <f>G23+G28</f>
        <v>4093.7</v>
      </c>
    </row>
    <row r="23" spans="2:7" s="15" customFormat="1" ht="15">
      <c r="B23" s="24" t="s">
        <v>14</v>
      </c>
      <c r="C23" s="24" t="s">
        <v>18</v>
      </c>
      <c r="D23" s="24" t="s">
        <v>100</v>
      </c>
      <c r="E23" s="24"/>
      <c r="F23" s="25" t="s">
        <v>21</v>
      </c>
      <c r="G23" s="26">
        <f>G24</f>
        <v>1613.6</v>
      </c>
    </row>
    <row r="24" spans="2:7" s="15" customFormat="1" ht="77.25" customHeight="1">
      <c r="B24" s="24" t="s">
        <v>14</v>
      </c>
      <c r="C24" s="24" t="s">
        <v>18</v>
      </c>
      <c r="D24" s="24" t="s">
        <v>101</v>
      </c>
      <c r="E24" s="24" t="s">
        <v>22</v>
      </c>
      <c r="F24" s="25" t="s">
        <v>23</v>
      </c>
      <c r="G24" s="26">
        <f>SUM(G25:G27)</f>
        <v>1613.6</v>
      </c>
    </row>
    <row r="25" spans="2:7" s="15" customFormat="1" ht="33.6" customHeight="1">
      <c r="B25" s="24" t="s">
        <v>14</v>
      </c>
      <c r="C25" s="24" t="s">
        <v>18</v>
      </c>
      <c r="D25" s="24" t="s">
        <v>100</v>
      </c>
      <c r="E25" s="24" t="s">
        <v>24</v>
      </c>
      <c r="F25" s="25" t="s">
        <v>25</v>
      </c>
      <c r="G25" s="26">
        <v>1211.7</v>
      </c>
    </row>
    <row r="26" spans="2:7" s="15" customFormat="1" ht="51" customHeight="1">
      <c r="B26" s="24" t="s">
        <v>14</v>
      </c>
      <c r="C26" s="24" t="s">
        <v>18</v>
      </c>
      <c r="D26" s="24" t="s">
        <v>100</v>
      </c>
      <c r="E26" s="24" t="s">
        <v>26</v>
      </c>
      <c r="F26" s="25" t="s">
        <v>131</v>
      </c>
      <c r="G26" s="26">
        <v>36</v>
      </c>
    </row>
    <row r="27" spans="2:7" s="15" customFormat="1" ht="60">
      <c r="B27" s="24" t="s">
        <v>14</v>
      </c>
      <c r="C27" s="24" t="s">
        <v>18</v>
      </c>
      <c r="D27" s="24" t="s">
        <v>116</v>
      </c>
      <c r="E27" s="24" t="s">
        <v>27</v>
      </c>
      <c r="F27" s="25" t="s">
        <v>28</v>
      </c>
      <c r="G27" s="26">
        <v>365.9</v>
      </c>
    </row>
    <row r="28" spans="2:7" s="15" customFormat="1" ht="15">
      <c r="B28" s="24" t="s">
        <v>14</v>
      </c>
      <c r="C28" s="24" t="s">
        <v>18</v>
      </c>
      <c r="D28" s="24" t="s">
        <v>102</v>
      </c>
      <c r="E28" s="24"/>
      <c r="F28" s="25" t="s">
        <v>29</v>
      </c>
      <c r="G28" s="26">
        <f>G29+G32</f>
        <v>2480.1</v>
      </c>
    </row>
    <row r="29" spans="2:7" s="15" customFormat="1" ht="77.25" customHeight="1">
      <c r="B29" s="24" t="s">
        <v>14</v>
      </c>
      <c r="C29" s="24" t="s">
        <v>18</v>
      </c>
      <c r="D29" s="24" t="s">
        <v>102</v>
      </c>
      <c r="E29" s="24" t="s">
        <v>22</v>
      </c>
      <c r="F29" s="25" t="s">
        <v>23</v>
      </c>
      <c r="G29" s="26">
        <f>SUM(G30:G31)</f>
        <v>2102</v>
      </c>
    </row>
    <row r="30" spans="2:7" s="15" customFormat="1" ht="30">
      <c r="B30" s="24" t="s">
        <v>14</v>
      </c>
      <c r="C30" s="24" t="s">
        <v>18</v>
      </c>
      <c r="D30" s="24" t="s">
        <v>102</v>
      </c>
      <c r="E30" s="24" t="s">
        <v>24</v>
      </c>
      <c r="F30" s="25" t="s">
        <v>25</v>
      </c>
      <c r="G30" s="26">
        <v>1614.4</v>
      </c>
    </row>
    <row r="31" spans="2:7" s="15" customFormat="1" ht="61.15" customHeight="1">
      <c r="B31" s="24" t="s">
        <v>14</v>
      </c>
      <c r="C31" s="24" t="s">
        <v>18</v>
      </c>
      <c r="D31" s="24" t="s">
        <v>102</v>
      </c>
      <c r="E31" s="24" t="s">
        <v>27</v>
      </c>
      <c r="F31" s="25" t="s">
        <v>28</v>
      </c>
      <c r="G31" s="26">
        <v>487.6</v>
      </c>
    </row>
    <row r="32" spans="2:7" s="15" customFormat="1" ht="32.25" customHeight="1">
      <c r="B32" s="24" t="s">
        <v>14</v>
      </c>
      <c r="C32" s="24" t="s">
        <v>18</v>
      </c>
      <c r="D32" s="24" t="s">
        <v>102</v>
      </c>
      <c r="E32" s="24" t="s">
        <v>30</v>
      </c>
      <c r="F32" s="25" t="s">
        <v>56</v>
      </c>
      <c r="G32" s="26">
        <f>SUM(G33:G34)</f>
        <v>378.1</v>
      </c>
    </row>
    <row r="33" spans="2:7" s="15" customFormat="1" ht="30">
      <c r="B33" s="24" t="s">
        <v>14</v>
      </c>
      <c r="C33" s="24" t="s">
        <v>18</v>
      </c>
      <c r="D33" s="24" t="s">
        <v>102</v>
      </c>
      <c r="E33" s="24" t="s">
        <v>31</v>
      </c>
      <c r="F33" s="25" t="s">
        <v>32</v>
      </c>
      <c r="G33" s="26">
        <v>85.5</v>
      </c>
    </row>
    <row r="34" spans="2:7" s="15" customFormat="1" ht="15">
      <c r="B34" s="24" t="s">
        <v>14</v>
      </c>
      <c r="C34" s="24" t="s">
        <v>18</v>
      </c>
      <c r="D34" s="24" t="s">
        <v>102</v>
      </c>
      <c r="E34" s="24" t="s">
        <v>33</v>
      </c>
      <c r="F34" s="25" t="s">
        <v>98</v>
      </c>
      <c r="G34" s="26">
        <v>292.60000000000002</v>
      </c>
    </row>
    <row r="35" spans="2:7" s="15" customFormat="1" ht="30">
      <c r="B35" s="24" t="s">
        <v>14</v>
      </c>
      <c r="C35" s="24" t="s">
        <v>18</v>
      </c>
      <c r="D35" s="24" t="s">
        <v>119</v>
      </c>
      <c r="E35" s="24"/>
      <c r="F35" s="25" t="s">
        <v>34</v>
      </c>
      <c r="G35" s="26">
        <f>G36</f>
        <v>924</v>
      </c>
    </row>
    <row r="36" spans="2:7" s="15" customFormat="1" ht="45">
      <c r="B36" s="24" t="s">
        <v>14</v>
      </c>
      <c r="C36" s="24" t="s">
        <v>18</v>
      </c>
      <c r="D36" s="24" t="s">
        <v>120</v>
      </c>
      <c r="E36" s="24"/>
      <c r="F36" s="25" t="s">
        <v>20</v>
      </c>
      <c r="G36" s="26">
        <f>G37</f>
        <v>924</v>
      </c>
    </row>
    <row r="37" spans="2:7" s="15" customFormat="1" ht="19.149999999999999" customHeight="1">
      <c r="B37" s="24" t="s">
        <v>14</v>
      </c>
      <c r="C37" s="24" t="s">
        <v>18</v>
      </c>
      <c r="D37" s="24" t="s">
        <v>103</v>
      </c>
      <c r="E37" s="24"/>
      <c r="F37" s="25" t="s">
        <v>35</v>
      </c>
      <c r="G37" s="26">
        <f>G38</f>
        <v>924</v>
      </c>
    </row>
    <row r="38" spans="2:7" s="15" customFormat="1" ht="77.45" customHeight="1">
      <c r="B38" s="24" t="s">
        <v>14</v>
      </c>
      <c r="C38" s="24" t="s">
        <v>18</v>
      </c>
      <c r="D38" s="24" t="s">
        <v>103</v>
      </c>
      <c r="E38" s="24" t="s">
        <v>22</v>
      </c>
      <c r="F38" s="25" t="s">
        <v>23</v>
      </c>
      <c r="G38" s="26">
        <f>G39</f>
        <v>924</v>
      </c>
    </row>
    <row r="39" spans="2:7" s="15" customFormat="1" ht="75">
      <c r="B39" s="24" t="s">
        <v>14</v>
      </c>
      <c r="C39" s="24" t="s">
        <v>18</v>
      </c>
      <c r="D39" s="24" t="s">
        <v>103</v>
      </c>
      <c r="E39" s="24" t="s">
        <v>36</v>
      </c>
      <c r="F39" s="25" t="s">
        <v>96</v>
      </c>
      <c r="G39" s="26">
        <v>924</v>
      </c>
    </row>
    <row r="40" spans="2:7" s="15" customFormat="1" ht="31.9" customHeight="1">
      <c r="B40" s="24" t="s">
        <v>37</v>
      </c>
      <c r="C40" s="24"/>
      <c r="D40" s="24"/>
      <c r="E40" s="24"/>
      <c r="F40" s="25" t="s">
        <v>38</v>
      </c>
      <c r="G40" s="26">
        <f>G41+G94+G106+G117+G124+G131</f>
        <v>143521.89999999997</v>
      </c>
    </row>
    <row r="41" spans="2:7" s="15" customFormat="1" ht="15">
      <c r="B41" s="24" t="s">
        <v>37</v>
      </c>
      <c r="C41" s="24" t="s">
        <v>16</v>
      </c>
      <c r="D41" s="24"/>
      <c r="E41" s="24"/>
      <c r="F41" s="25" t="s">
        <v>17</v>
      </c>
      <c r="G41" s="26">
        <f>G42+G49+G72+G66</f>
        <v>50048.2</v>
      </c>
    </row>
    <row r="42" spans="2:7" s="15" customFormat="1" ht="45">
      <c r="B42" s="24" t="s">
        <v>37</v>
      </c>
      <c r="C42" s="24" t="s">
        <v>39</v>
      </c>
      <c r="D42" s="24"/>
      <c r="E42" s="24"/>
      <c r="F42" s="25" t="s">
        <v>40</v>
      </c>
      <c r="G42" s="26">
        <f>G43</f>
        <v>2599.5</v>
      </c>
    </row>
    <row r="43" spans="2:7" s="15" customFormat="1" ht="45">
      <c r="B43" s="24" t="s">
        <v>37</v>
      </c>
      <c r="C43" s="24" t="s">
        <v>39</v>
      </c>
      <c r="D43" s="24" t="s">
        <v>117</v>
      </c>
      <c r="E43" s="24"/>
      <c r="F43" s="25" t="s">
        <v>138</v>
      </c>
      <c r="G43" s="26">
        <f>G44</f>
        <v>2599.5</v>
      </c>
    </row>
    <row r="44" spans="2:7" s="15" customFormat="1" ht="45">
      <c r="B44" s="24" t="s">
        <v>37</v>
      </c>
      <c r="C44" s="24" t="s">
        <v>39</v>
      </c>
      <c r="D44" s="24" t="s">
        <v>118</v>
      </c>
      <c r="E44" s="24"/>
      <c r="F44" s="25" t="s">
        <v>20</v>
      </c>
      <c r="G44" s="26">
        <f>G45</f>
        <v>2599.5</v>
      </c>
    </row>
    <row r="45" spans="2:7" s="15" customFormat="1" ht="15">
      <c r="B45" s="24" t="s">
        <v>37</v>
      </c>
      <c r="C45" s="24" t="s">
        <v>39</v>
      </c>
      <c r="D45" s="24" t="s">
        <v>104</v>
      </c>
      <c r="E45" s="24"/>
      <c r="F45" s="25" t="s">
        <v>41</v>
      </c>
      <c r="G45" s="26">
        <f>G46</f>
        <v>2599.5</v>
      </c>
    </row>
    <row r="46" spans="2:7" s="15" customFormat="1" ht="75" customHeight="1">
      <c r="B46" s="24" t="s">
        <v>37</v>
      </c>
      <c r="C46" s="24" t="s">
        <v>39</v>
      </c>
      <c r="D46" s="24" t="s">
        <v>104</v>
      </c>
      <c r="E46" s="24" t="s">
        <v>22</v>
      </c>
      <c r="F46" s="25" t="s">
        <v>23</v>
      </c>
      <c r="G46" s="26">
        <f>SUM(G47:G48)</f>
        <v>2599.5</v>
      </c>
    </row>
    <row r="47" spans="2:7" s="15" customFormat="1" ht="33.6" customHeight="1">
      <c r="B47" s="24" t="s">
        <v>37</v>
      </c>
      <c r="C47" s="24" t="s">
        <v>39</v>
      </c>
      <c r="D47" s="24" t="s">
        <v>104</v>
      </c>
      <c r="E47" s="24" t="s">
        <v>24</v>
      </c>
      <c r="F47" s="25" t="s">
        <v>25</v>
      </c>
      <c r="G47" s="26">
        <v>1996.5</v>
      </c>
    </row>
    <row r="48" spans="2:7" s="15" customFormat="1" ht="61.9" customHeight="1">
      <c r="B48" s="27" t="s">
        <v>37</v>
      </c>
      <c r="C48" s="27" t="s">
        <v>39</v>
      </c>
      <c r="D48" s="27" t="s">
        <v>104</v>
      </c>
      <c r="E48" s="27" t="s">
        <v>27</v>
      </c>
      <c r="F48" s="28" t="s">
        <v>97</v>
      </c>
      <c r="G48" s="29">
        <v>603</v>
      </c>
    </row>
    <row r="49" spans="2:7" s="15" customFormat="1" ht="62.45" customHeight="1">
      <c r="B49" s="24" t="s">
        <v>37</v>
      </c>
      <c r="C49" s="24" t="s">
        <v>42</v>
      </c>
      <c r="D49" s="24"/>
      <c r="E49" s="24"/>
      <c r="F49" s="25" t="s">
        <v>43</v>
      </c>
      <c r="G49" s="26">
        <f>G50</f>
        <v>41014.799999999996</v>
      </c>
    </row>
    <row r="50" spans="2:7" s="15" customFormat="1" ht="51" customHeight="1">
      <c r="B50" s="24" t="s">
        <v>37</v>
      </c>
      <c r="C50" s="24" t="s">
        <v>42</v>
      </c>
      <c r="D50" s="24" t="s">
        <v>117</v>
      </c>
      <c r="E50" s="24"/>
      <c r="F50" s="25" t="s">
        <v>138</v>
      </c>
      <c r="G50" s="26">
        <f>G51+G62</f>
        <v>41014.799999999996</v>
      </c>
    </row>
    <row r="51" spans="2:7" s="15" customFormat="1" ht="45">
      <c r="B51" s="24" t="s">
        <v>37</v>
      </c>
      <c r="C51" s="24" t="s">
        <v>42</v>
      </c>
      <c r="D51" s="24" t="s">
        <v>118</v>
      </c>
      <c r="E51" s="24"/>
      <c r="F51" s="25" t="s">
        <v>20</v>
      </c>
      <c r="G51" s="26">
        <f>G52</f>
        <v>40830.799999999996</v>
      </c>
    </row>
    <row r="52" spans="2:7" s="15" customFormat="1" ht="20.45" customHeight="1">
      <c r="B52" s="24" t="s">
        <v>37</v>
      </c>
      <c r="C52" s="24" t="s">
        <v>42</v>
      </c>
      <c r="D52" s="24" t="s">
        <v>102</v>
      </c>
      <c r="E52" s="24"/>
      <c r="F52" s="25" t="s">
        <v>29</v>
      </c>
      <c r="G52" s="26">
        <f>G53+G56+G59</f>
        <v>40830.799999999996</v>
      </c>
    </row>
    <row r="53" spans="2:7" s="15" customFormat="1" ht="78.75" customHeight="1">
      <c r="B53" s="24" t="s">
        <v>37</v>
      </c>
      <c r="C53" s="24" t="s">
        <v>42</v>
      </c>
      <c r="D53" s="24" t="s">
        <v>102</v>
      </c>
      <c r="E53" s="24" t="s">
        <v>22</v>
      </c>
      <c r="F53" s="25" t="s">
        <v>23</v>
      </c>
      <c r="G53" s="26">
        <f>SUM(G54:G55)</f>
        <v>33646.699999999997</v>
      </c>
    </row>
    <row r="54" spans="2:7" s="15" customFormat="1" ht="48.6" customHeight="1">
      <c r="B54" s="24" t="s">
        <v>37</v>
      </c>
      <c r="C54" s="24" t="s">
        <v>42</v>
      </c>
      <c r="D54" s="24" t="s">
        <v>102</v>
      </c>
      <c r="E54" s="24" t="s">
        <v>24</v>
      </c>
      <c r="F54" s="25" t="s">
        <v>44</v>
      </c>
      <c r="G54" s="26">
        <v>25842.3</v>
      </c>
    </row>
    <row r="55" spans="2:7" s="15" customFormat="1" ht="61.15" customHeight="1">
      <c r="B55" s="24" t="s">
        <v>37</v>
      </c>
      <c r="C55" s="24" t="s">
        <v>42</v>
      </c>
      <c r="D55" s="24" t="s">
        <v>102</v>
      </c>
      <c r="E55" s="24" t="s">
        <v>27</v>
      </c>
      <c r="F55" s="25" t="s">
        <v>28</v>
      </c>
      <c r="G55" s="26">
        <v>7804.4</v>
      </c>
    </row>
    <row r="56" spans="2:7" s="15" customFormat="1" ht="34.15" customHeight="1">
      <c r="B56" s="24" t="s">
        <v>37</v>
      </c>
      <c r="C56" s="24" t="s">
        <v>42</v>
      </c>
      <c r="D56" s="24" t="s">
        <v>102</v>
      </c>
      <c r="E56" s="24" t="s">
        <v>30</v>
      </c>
      <c r="F56" s="25" t="s">
        <v>56</v>
      </c>
      <c r="G56" s="37">
        <f>SUM(G57:G58)</f>
        <v>7152.9</v>
      </c>
    </row>
    <row r="57" spans="2:7" s="15" customFormat="1" ht="33" customHeight="1">
      <c r="B57" s="24" t="s">
        <v>37</v>
      </c>
      <c r="C57" s="24" t="s">
        <v>42</v>
      </c>
      <c r="D57" s="24" t="s">
        <v>102</v>
      </c>
      <c r="E57" s="24" t="s">
        <v>31</v>
      </c>
      <c r="F57" s="25" t="s">
        <v>32</v>
      </c>
      <c r="G57" s="29">
        <f>1154.9+474.3</f>
        <v>1629.2</v>
      </c>
    </row>
    <row r="58" spans="2:7" s="15" customFormat="1" ht="15">
      <c r="B58" s="24" t="s">
        <v>37</v>
      </c>
      <c r="C58" s="24" t="s">
        <v>42</v>
      </c>
      <c r="D58" s="24" t="s">
        <v>102</v>
      </c>
      <c r="E58" s="24" t="s">
        <v>33</v>
      </c>
      <c r="F58" s="25" t="s">
        <v>98</v>
      </c>
      <c r="G58" s="29">
        <f>5998-474.3</f>
        <v>5523.7</v>
      </c>
    </row>
    <row r="59" spans="2:7" s="15" customFormat="1" ht="15">
      <c r="B59" s="24" t="s">
        <v>37</v>
      </c>
      <c r="C59" s="24" t="s">
        <v>42</v>
      </c>
      <c r="D59" s="24" t="s">
        <v>102</v>
      </c>
      <c r="E59" s="24" t="s">
        <v>45</v>
      </c>
      <c r="F59" s="25" t="s">
        <v>46</v>
      </c>
      <c r="G59" s="26">
        <f>SUM(G60:G61)</f>
        <v>31.2</v>
      </c>
    </row>
    <row r="60" spans="2:7" s="15" customFormat="1" ht="15">
      <c r="B60" s="24" t="s">
        <v>37</v>
      </c>
      <c r="C60" s="24" t="s">
        <v>42</v>
      </c>
      <c r="D60" s="24" t="s">
        <v>102</v>
      </c>
      <c r="E60" s="24" t="s">
        <v>47</v>
      </c>
      <c r="F60" s="25" t="s">
        <v>48</v>
      </c>
      <c r="G60" s="26">
        <v>30.2</v>
      </c>
    </row>
    <row r="61" spans="2:7" s="15" customFormat="1" ht="15">
      <c r="B61" s="24" t="s">
        <v>37</v>
      </c>
      <c r="C61" s="24" t="s">
        <v>42</v>
      </c>
      <c r="D61" s="24" t="s">
        <v>105</v>
      </c>
      <c r="E61" s="24" t="s">
        <v>49</v>
      </c>
      <c r="F61" s="25" t="s">
        <v>50</v>
      </c>
      <c r="G61" s="26">
        <v>1</v>
      </c>
    </row>
    <row r="62" spans="2:7" s="15" customFormat="1" ht="15">
      <c r="B62" s="24" t="s">
        <v>37</v>
      </c>
      <c r="C62" s="24" t="s">
        <v>42</v>
      </c>
      <c r="D62" s="24" t="s">
        <v>122</v>
      </c>
      <c r="E62" s="24"/>
      <c r="F62" s="25" t="s">
        <v>51</v>
      </c>
      <c r="G62" s="26">
        <f>G63</f>
        <v>184</v>
      </c>
    </row>
    <row r="63" spans="2:7" s="15" customFormat="1" ht="15">
      <c r="B63" s="24" t="s">
        <v>37</v>
      </c>
      <c r="C63" s="24" t="s">
        <v>42</v>
      </c>
      <c r="D63" s="24" t="s">
        <v>106</v>
      </c>
      <c r="E63" s="24"/>
      <c r="F63" s="25" t="s">
        <v>29</v>
      </c>
      <c r="G63" s="26">
        <f>G64</f>
        <v>184</v>
      </c>
    </row>
    <row r="64" spans="2:7" s="15" customFormat="1" ht="31.5" customHeight="1">
      <c r="B64" s="24" t="s">
        <v>37</v>
      </c>
      <c r="C64" s="24" t="s">
        <v>42</v>
      </c>
      <c r="D64" s="24" t="s">
        <v>106</v>
      </c>
      <c r="E64" s="24" t="s">
        <v>30</v>
      </c>
      <c r="F64" s="25" t="s">
        <v>56</v>
      </c>
      <c r="G64" s="26">
        <f>G65</f>
        <v>184</v>
      </c>
    </row>
    <row r="65" spans="2:11" s="15" customFormat="1" ht="18.600000000000001" customHeight="1">
      <c r="B65" s="24" t="s">
        <v>37</v>
      </c>
      <c r="C65" s="24" t="s">
        <v>42</v>
      </c>
      <c r="D65" s="24" t="s">
        <v>106</v>
      </c>
      <c r="E65" s="24" t="s">
        <v>33</v>
      </c>
      <c r="F65" s="25" t="s">
        <v>99</v>
      </c>
      <c r="G65" s="26">
        <v>184</v>
      </c>
    </row>
    <row r="66" spans="2:11" s="15" customFormat="1" ht="30">
      <c r="B66" s="24" t="s">
        <v>37</v>
      </c>
      <c r="C66" s="24" t="s">
        <v>132</v>
      </c>
      <c r="D66" s="24"/>
      <c r="E66" s="24"/>
      <c r="F66" s="25" t="s">
        <v>134</v>
      </c>
      <c r="G66" s="26">
        <f>G67</f>
        <v>5281.4</v>
      </c>
    </row>
    <row r="67" spans="2:11" s="15" customFormat="1" ht="33.6" customHeight="1">
      <c r="B67" s="24" t="s">
        <v>37</v>
      </c>
      <c r="C67" s="24" t="s">
        <v>132</v>
      </c>
      <c r="D67" s="24" t="s">
        <v>119</v>
      </c>
      <c r="E67" s="24"/>
      <c r="F67" s="25" t="s">
        <v>34</v>
      </c>
      <c r="G67" s="26">
        <f>G68</f>
        <v>5281.4</v>
      </c>
    </row>
    <row r="68" spans="2:11" s="15" customFormat="1" ht="34.9" customHeight="1">
      <c r="B68" s="24" t="s">
        <v>37</v>
      </c>
      <c r="C68" s="24" t="s">
        <v>132</v>
      </c>
      <c r="D68" s="24" t="s">
        <v>123</v>
      </c>
      <c r="E68" s="24"/>
      <c r="F68" s="25" t="s">
        <v>54</v>
      </c>
      <c r="G68" s="26">
        <f>G69</f>
        <v>5281.4</v>
      </c>
      <c r="J68" s="18"/>
      <c r="K68" s="18"/>
    </row>
    <row r="69" spans="2:11" s="15" customFormat="1" ht="15">
      <c r="B69" s="24" t="s">
        <v>37</v>
      </c>
      <c r="C69" s="24" t="s">
        <v>132</v>
      </c>
      <c r="D69" s="24" t="s">
        <v>108</v>
      </c>
      <c r="E69" s="24"/>
      <c r="F69" s="25" t="s">
        <v>55</v>
      </c>
      <c r="G69" s="26">
        <f>G70</f>
        <v>5281.4</v>
      </c>
    </row>
    <row r="70" spans="2:11" s="15" customFormat="1" ht="15">
      <c r="B70" s="24" t="s">
        <v>37</v>
      </c>
      <c r="C70" s="24" t="s">
        <v>132</v>
      </c>
      <c r="D70" s="24" t="s">
        <v>108</v>
      </c>
      <c r="E70" s="24" t="s">
        <v>45</v>
      </c>
      <c r="F70" s="25" t="s">
        <v>46</v>
      </c>
      <c r="G70" s="26">
        <f>G71</f>
        <v>5281.4</v>
      </c>
    </row>
    <row r="71" spans="2:11" s="15" customFormat="1" ht="15">
      <c r="B71" s="24" t="s">
        <v>37</v>
      </c>
      <c r="C71" s="24" t="s">
        <v>132</v>
      </c>
      <c r="D71" s="24" t="s">
        <v>108</v>
      </c>
      <c r="E71" s="24" t="s">
        <v>133</v>
      </c>
      <c r="F71" s="25" t="s">
        <v>146</v>
      </c>
      <c r="G71" s="29">
        <f>5281.4+3000-3000</f>
        <v>5281.4</v>
      </c>
    </row>
    <row r="72" spans="2:11" s="15" customFormat="1" ht="15">
      <c r="B72" s="24" t="s">
        <v>37</v>
      </c>
      <c r="C72" s="24" t="s">
        <v>52</v>
      </c>
      <c r="D72" s="24"/>
      <c r="E72" s="24"/>
      <c r="F72" s="25" t="s">
        <v>53</v>
      </c>
      <c r="G72" s="26">
        <f>G73+G89</f>
        <v>1152.5</v>
      </c>
    </row>
    <row r="73" spans="2:11" s="15" customFormat="1" ht="46.15" customHeight="1">
      <c r="B73" s="24" t="s">
        <v>37</v>
      </c>
      <c r="C73" s="24" t="s">
        <v>52</v>
      </c>
      <c r="D73" s="24" t="s">
        <v>117</v>
      </c>
      <c r="E73" s="24"/>
      <c r="F73" s="25" t="s">
        <v>138</v>
      </c>
      <c r="G73" s="26">
        <f>G74</f>
        <v>1147.5</v>
      </c>
    </row>
    <row r="74" spans="2:11" s="15" customFormat="1" ht="30">
      <c r="B74" s="24" t="s">
        <v>37</v>
      </c>
      <c r="C74" s="24" t="s">
        <v>52</v>
      </c>
      <c r="D74" s="24" t="s">
        <v>121</v>
      </c>
      <c r="E74" s="24"/>
      <c r="F74" s="25" t="s">
        <v>54</v>
      </c>
      <c r="G74" s="26">
        <f>G75+G80+G83+G86</f>
        <v>1147.5</v>
      </c>
    </row>
    <row r="75" spans="2:11" s="15" customFormat="1" ht="45.75" customHeight="1">
      <c r="B75" s="27" t="s">
        <v>37</v>
      </c>
      <c r="C75" s="27" t="s">
        <v>52</v>
      </c>
      <c r="D75" s="27" t="s">
        <v>141</v>
      </c>
      <c r="E75" s="27"/>
      <c r="F75" s="28" t="s">
        <v>145</v>
      </c>
      <c r="G75" s="29">
        <f>G76+G78</f>
        <v>889</v>
      </c>
    </row>
    <row r="76" spans="2:11" s="15" customFormat="1" ht="31.5" customHeight="1">
      <c r="B76" s="27" t="s">
        <v>37</v>
      </c>
      <c r="C76" s="27" t="s">
        <v>52</v>
      </c>
      <c r="D76" s="27" t="s">
        <v>141</v>
      </c>
      <c r="E76" s="27" t="s">
        <v>30</v>
      </c>
      <c r="F76" s="28" t="s">
        <v>56</v>
      </c>
      <c r="G76" s="29">
        <f>G77</f>
        <v>169</v>
      </c>
    </row>
    <row r="77" spans="2:11" s="15" customFormat="1" ht="15">
      <c r="B77" s="27" t="s">
        <v>37</v>
      </c>
      <c r="C77" s="27" t="s">
        <v>52</v>
      </c>
      <c r="D77" s="27" t="s">
        <v>141</v>
      </c>
      <c r="E77" s="27" t="s">
        <v>33</v>
      </c>
      <c r="F77" s="28" t="s">
        <v>99</v>
      </c>
      <c r="G77" s="29">
        <v>169</v>
      </c>
    </row>
    <row r="78" spans="2:11" s="15" customFormat="1" ht="34.9" customHeight="1">
      <c r="B78" s="27" t="s">
        <v>37</v>
      </c>
      <c r="C78" s="27" t="s">
        <v>52</v>
      </c>
      <c r="D78" s="27" t="s">
        <v>141</v>
      </c>
      <c r="E78" s="27" t="s">
        <v>57</v>
      </c>
      <c r="F78" s="28" t="s">
        <v>58</v>
      </c>
      <c r="G78" s="29">
        <f>G79</f>
        <v>720</v>
      </c>
    </row>
    <row r="79" spans="2:11" s="15" customFormat="1" ht="17.45" customHeight="1">
      <c r="B79" s="27" t="s">
        <v>37</v>
      </c>
      <c r="C79" s="27" t="s">
        <v>52</v>
      </c>
      <c r="D79" s="27" t="s">
        <v>141</v>
      </c>
      <c r="E79" s="27" t="s">
        <v>139</v>
      </c>
      <c r="F79" s="28" t="s">
        <v>140</v>
      </c>
      <c r="G79" s="29">
        <v>720</v>
      </c>
    </row>
    <row r="80" spans="2:11" s="15" customFormat="1" ht="34.15" customHeight="1">
      <c r="B80" s="27" t="s">
        <v>37</v>
      </c>
      <c r="C80" s="27" t="s">
        <v>52</v>
      </c>
      <c r="D80" s="27" t="s">
        <v>144</v>
      </c>
      <c r="E80" s="27"/>
      <c r="F80" s="28" t="s">
        <v>147</v>
      </c>
      <c r="G80" s="29">
        <f>G81</f>
        <v>5</v>
      </c>
    </row>
    <row r="81" spans="2:7" s="15" customFormat="1" ht="33.75" customHeight="1">
      <c r="B81" s="27" t="s">
        <v>37</v>
      </c>
      <c r="C81" s="27" t="s">
        <v>52</v>
      </c>
      <c r="D81" s="27" t="s">
        <v>144</v>
      </c>
      <c r="E81" s="27" t="s">
        <v>30</v>
      </c>
      <c r="F81" s="28" t="s">
        <v>56</v>
      </c>
      <c r="G81" s="29">
        <f>G82</f>
        <v>5</v>
      </c>
    </row>
    <row r="82" spans="2:7" s="15" customFormat="1" ht="19.899999999999999" customHeight="1">
      <c r="B82" s="27" t="s">
        <v>37</v>
      </c>
      <c r="C82" s="27" t="s">
        <v>52</v>
      </c>
      <c r="D82" s="27" t="s">
        <v>144</v>
      </c>
      <c r="E82" s="27" t="s">
        <v>33</v>
      </c>
      <c r="F82" s="28" t="s">
        <v>99</v>
      </c>
      <c r="G82" s="29">
        <v>5</v>
      </c>
    </row>
    <row r="83" spans="2:7" s="15" customFormat="1" ht="33.6" customHeight="1">
      <c r="B83" s="27" t="s">
        <v>37</v>
      </c>
      <c r="C83" s="27" t="s">
        <v>52</v>
      </c>
      <c r="D83" s="27" t="s">
        <v>142</v>
      </c>
      <c r="E83" s="27"/>
      <c r="F83" s="28" t="s">
        <v>143</v>
      </c>
      <c r="G83" s="29">
        <f>G84</f>
        <v>3.5</v>
      </c>
    </row>
    <row r="84" spans="2:7" s="15" customFormat="1" ht="36.6" customHeight="1">
      <c r="B84" s="27" t="s">
        <v>37</v>
      </c>
      <c r="C84" s="27" t="s">
        <v>52</v>
      </c>
      <c r="D84" s="27" t="s">
        <v>142</v>
      </c>
      <c r="E84" s="27" t="s">
        <v>30</v>
      </c>
      <c r="F84" s="28" t="s">
        <v>56</v>
      </c>
      <c r="G84" s="29">
        <f>G85</f>
        <v>3.5</v>
      </c>
    </row>
    <row r="85" spans="2:7" s="15" customFormat="1" ht="15">
      <c r="B85" s="27" t="s">
        <v>37</v>
      </c>
      <c r="C85" s="27" t="s">
        <v>52</v>
      </c>
      <c r="D85" s="27" t="s">
        <v>142</v>
      </c>
      <c r="E85" s="27" t="s">
        <v>33</v>
      </c>
      <c r="F85" s="28" t="s">
        <v>99</v>
      </c>
      <c r="G85" s="29">
        <v>3.5</v>
      </c>
    </row>
    <row r="86" spans="2:7" s="15" customFormat="1" ht="15">
      <c r="B86" s="24" t="s">
        <v>37</v>
      </c>
      <c r="C86" s="24" t="s">
        <v>52</v>
      </c>
      <c r="D86" s="24" t="s">
        <v>107</v>
      </c>
      <c r="E86" s="24"/>
      <c r="F86" s="25" t="s">
        <v>55</v>
      </c>
      <c r="G86" s="26">
        <f>G87</f>
        <v>250</v>
      </c>
    </row>
    <row r="87" spans="2:7" s="15" customFormat="1" ht="35.25" customHeight="1">
      <c r="B87" s="24" t="s">
        <v>37</v>
      </c>
      <c r="C87" s="24" t="s">
        <v>52</v>
      </c>
      <c r="D87" s="24" t="s">
        <v>107</v>
      </c>
      <c r="E87" s="24" t="s">
        <v>30</v>
      </c>
      <c r="F87" s="25" t="s">
        <v>56</v>
      </c>
      <c r="G87" s="26">
        <f>SUM(G88:G88)</f>
        <v>250</v>
      </c>
    </row>
    <row r="88" spans="2:7" s="15" customFormat="1" ht="15">
      <c r="B88" s="24" t="s">
        <v>37</v>
      </c>
      <c r="C88" s="24" t="s">
        <v>52</v>
      </c>
      <c r="D88" s="24" t="s">
        <v>107</v>
      </c>
      <c r="E88" s="24" t="s">
        <v>33</v>
      </c>
      <c r="F88" s="25" t="s">
        <v>99</v>
      </c>
      <c r="G88" s="26">
        <v>250</v>
      </c>
    </row>
    <row r="89" spans="2:7" s="15" customFormat="1" ht="32.450000000000003" customHeight="1">
      <c r="B89" s="24" t="s">
        <v>37</v>
      </c>
      <c r="C89" s="24" t="s">
        <v>52</v>
      </c>
      <c r="D89" s="24" t="s">
        <v>119</v>
      </c>
      <c r="E89" s="24"/>
      <c r="F89" s="25" t="s">
        <v>34</v>
      </c>
      <c r="G89" s="26">
        <f>G90</f>
        <v>5</v>
      </c>
    </row>
    <row r="90" spans="2:7" s="15" customFormat="1" ht="30">
      <c r="B90" s="24" t="s">
        <v>37</v>
      </c>
      <c r="C90" s="24" t="s">
        <v>52</v>
      </c>
      <c r="D90" s="24" t="s">
        <v>123</v>
      </c>
      <c r="E90" s="24"/>
      <c r="F90" s="25" t="s">
        <v>54</v>
      </c>
      <c r="G90" s="26">
        <f>G91</f>
        <v>5</v>
      </c>
    </row>
    <row r="91" spans="2:7" s="15" customFormat="1" ht="15">
      <c r="B91" s="24" t="s">
        <v>37</v>
      </c>
      <c r="C91" s="24" t="s">
        <v>52</v>
      </c>
      <c r="D91" s="24" t="s">
        <v>108</v>
      </c>
      <c r="E91" s="24"/>
      <c r="F91" s="25" t="s">
        <v>55</v>
      </c>
      <c r="G91" s="26">
        <f>G92</f>
        <v>5</v>
      </c>
    </row>
    <row r="92" spans="2:7" s="15" customFormat="1" ht="15">
      <c r="B92" s="24" t="s">
        <v>37</v>
      </c>
      <c r="C92" s="24" t="s">
        <v>52</v>
      </c>
      <c r="D92" s="24" t="s">
        <v>109</v>
      </c>
      <c r="E92" s="24" t="s">
        <v>45</v>
      </c>
      <c r="F92" s="25" t="s">
        <v>46</v>
      </c>
      <c r="G92" s="26">
        <f>G93</f>
        <v>5</v>
      </c>
    </row>
    <row r="93" spans="2:7" s="15" customFormat="1" ht="47.45" customHeight="1">
      <c r="B93" s="30" t="s">
        <v>37</v>
      </c>
      <c r="C93" s="30" t="s">
        <v>52</v>
      </c>
      <c r="D93" s="30" t="s">
        <v>108</v>
      </c>
      <c r="E93" s="30" t="s">
        <v>59</v>
      </c>
      <c r="F93" s="25" t="s">
        <v>60</v>
      </c>
      <c r="G93" s="26">
        <v>5</v>
      </c>
    </row>
    <row r="94" spans="2:7" s="15" customFormat="1" ht="30">
      <c r="B94" s="24" t="s">
        <v>37</v>
      </c>
      <c r="C94" s="24" t="s">
        <v>61</v>
      </c>
      <c r="D94" s="24"/>
      <c r="E94" s="24"/>
      <c r="F94" s="25" t="s">
        <v>62</v>
      </c>
      <c r="G94" s="29">
        <f>G95</f>
        <v>90834.4</v>
      </c>
    </row>
    <row r="95" spans="2:7" s="15" customFormat="1" ht="16.899999999999999" customHeight="1">
      <c r="B95" s="24" t="s">
        <v>37</v>
      </c>
      <c r="C95" s="24" t="s">
        <v>63</v>
      </c>
      <c r="D95" s="24"/>
      <c r="E95" s="24"/>
      <c r="F95" s="25" t="s">
        <v>64</v>
      </c>
      <c r="G95" s="29">
        <f>G96+G101</f>
        <v>90834.4</v>
      </c>
    </row>
    <row r="96" spans="2:7" s="15" customFormat="1" ht="46.9" customHeight="1">
      <c r="B96" s="24" t="s">
        <v>37</v>
      </c>
      <c r="C96" s="24" t="s">
        <v>63</v>
      </c>
      <c r="D96" s="24" t="s">
        <v>117</v>
      </c>
      <c r="E96" s="24"/>
      <c r="F96" s="25" t="s">
        <v>138</v>
      </c>
      <c r="G96" s="29">
        <f>G97</f>
        <v>67368.5</v>
      </c>
    </row>
    <row r="97" spans="2:7" s="15" customFormat="1" ht="31.15" customHeight="1">
      <c r="B97" s="24" t="s">
        <v>37</v>
      </c>
      <c r="C97" s="24" t="s">
        <v>63</v>
      </c>
      <c r="D97" s="24" t="s">
        <v>124</v>
      </c>
      <c r="E97" s="24"/>
      <c r="F97" s="25" t="s">
        <v>65</v>
      </c>
      <c r="G97" s="29">
        <f>G98</f>
        <v>67368.5</v>
      </c>
    </row>
    <row r="98" spans="2:7" s="15" customFormat="1" ht="30">
      <c r="B98" s="24" t="s">
        <v>37</v>
      </c>
      <c r="C98" s="24" t="s">
        <v>63</v>
      </c>
      <c r="D98" s="24" t="s">
        <v>110</v>
      </c>
      <c r="E98" s="24"/>
      <c r="F98" s="25" t="s">
        <v>66</v>
      </c>
      <c r="G98" s="29">
        <f>G99</f>
        <v>67368.5</v>
      </c>
    </row>
    <row r="99" spans="2:7" s="15" customFormat="1" ht="32.25" customHeight="1">
      <c r="B99" s="24" t="s">
        <v>37</v>
      </c>
      <c r="C99" s="24" t="s">
        <v>63</v>
      </c>
      <c r="D99" s="24" t="s">
        <v>110</v>
      </c>
      <c r="E99" s="24" t="s">
        <v>30</v>
      </c>
      <c r="F99" s="25" t="s">
        <v>56</v>
      </c>
      <c r="G99" s="29">
        <f>G100</f>
        <v>67368.5</v>
      </c>
    </row>
    <row r="100" spans="2:7" s="15" customFormat="1" ht="15">
      <c r="B100" s="24" t="s">
        <v>37</v>
      </c>
      <c r="C100" s="24" t="s">
        <v>63</v>
      </c>
      <c r="D100" s="24" t="s">
        <v>110</v>
      </c>
      <c r="E100" s="24" t="s">
        <v>33</v>
      </c>
      <c r="F100" s="25" t="s">
        <v>99</v>
      </c>
      <c r="G100" s="29">
        <v>67368.5</v>
      </c>
    </row>
    <row r="101" spans="2:7" s="15" customFormat="1" ht="46.15" customHeight="1">
      <c r="B101" s="24" t="s">
        <v>37</v>
      </c>
      <c r="C101" s="24" t="s">
        <v>63</v>
      </c>
      <c r="D101" s="24" t="s">
        <v>152</v>
      </c>
      <c r="E101" s="24"/>
      <c r="F101" s="25" t="s">
        <v>151</v>
      </c>
      <c r="G101" s="29">
        <v>23465.9</v>
      </c>
    </row>
    <row r="102" spans="2:7" s="15" customFormat="1" ht="30.6" customHeight="1">
      <c r="B102" s="24" t="s">
        <v>37</v>
      </c>
      <c r="C102" s="24" t="s">
        <v>63</v>
      </c>
      <c r="D102" s="24" t="s">
        <v>154</v>
      </c>
      <c r="E102" s="24"/>
      <c r="F102" s="25" t="s">
        <v>155</v>
      </c>
      <c r="G102" s="29">
        <v>23465.9</v>
      </c>
    </row>
    <row r="103" spans="2:7" s="15" customFormat="1" ht="45">
      <c r="B103" s="24" t="s">
        <v>37</v>
      </c>
      <c r="C103" s="24" t="s">
        <v>63</v>
      </c>
      <c r="D103" s="27" t="s">
        <v>153</v>
      </c>
      <c r="E103" s="24"/>
      <c r="F103" s="25" t="s">
        <v>156</v>
      </c>
      <c r="G103" s="29">
        <v>23465.9</v>
      </c>
    </row>
    <row r="104" spans="2:7" s="15" customFormat="1" ht="33" customHeight="1">
      <c r="B104" s="24" t="s">
        <v>37</v>
      </c>
      <c r="C104" s="24" t="s">
        <v>63</v>
      </c>
      <c r="D104" s="27" t="s">
        <v>153</v>
      </c>
      <c r="E104" s="24" t="s">
        <v>30</v>
      </c>
      <c r="F104" s="25" t="s">
        <v>56</v>
      </c>
      <c r="G104" s="29">
        <v>23465.9</v>
      </c>
    </row>
    <row r="105" spans="2:7" s="15" customFormat="1" ht="15">
      <c r="B105" s="24" t="s">
        <v>37</v>
      </c>
      <c r="C105" s="24" t="s">
        <v>63</v>
      </c>
      <c r="D105" s="27" t="s">
        <v>153</v>
      </c>
      <c r="E105" s="24" t="s">
        <v>33</v>
      </c>
      <c r="F105" s="25" t="s">
        <v>99</v>
      </c>
      <c r="G105" s="29">
        <v>23465.9</v>
      </c>
    </row>
    <row r="106" spans="2:7" s="15" customFormat="1" ht="15">
      <c r="B106" s="24" t="s">
        <v>37</v>
      </c>
      <c r="C106" s="24" t="s">
        <v>67</v>
      </c>
      <c r="D106" s="24"/>
      <c r="E106" s="24"/>
      <c r="F106" s="25" t="s">
        <v>68</v>
      </c>
      <c r="G106" s="26">
        <f>G107</f>
        <v>246.5</v>
      </c>
    </row>
    <row r="107" spans="2:7" s="15" customFormat="1" ht="15">
      <c r="B107" s="24" t="s">
        <v>37</v>
      </c>
      <c r="C107" s="24" t="s">
        <v>69</v>
      </c>
      <c r="D107" s="24"/>
      <c r="E107" s="24"/>
      <c r="F107" s="25" t="s">
        <v>70</v>
      </c>
      <c r="G107" s="26">
        <f>G108</f>
        <v>246.5</v>
      </c>
    </row>
    <row r="108" spans="2:7" s="15" customFormat="1" ht="48" customHeight="1">
      <c r="B108" s="24" t="s">
        <v>37</v>
      </c>
      <c r="C108" s="24" t="s">
        <v>69</v>
      </c>
      <c r="D108" s="24" t="s">
        <v>117</v>
      </c>
      <c r="E108" s="24"/>
      <c r="F108" s="25" t="s">
        <v>138</v>
      </c>
      <c r="G108" s="26">
        <f>G109+G113</f>
        <v>246.5</v>
      </c>
    </row>
    <row r="109" spans="2:7" s="15" customFormat="1" ht="31.9" customHeight="1">
      <c r="B109" s="24" t="s">
        <v>37</v>
      </c>
      <c r="C109" s="24" t="s">
        <v>69</v>
      </c>
      <c r="D109" s="24" t="s">
        <v>129</v>
      </c>
      <c r="E109" s="24"/>
      <c r="F109" s="25" t="s">
        <v>71</v>
      </c>
      <c r="G109" s="26">
        <f>G110</f>
        <v>124.5</v>
      </c>
    </row>
    <row r="110" spans="2:7" s="15" customFormat="1" ht="33" customHeight="1">
      <c r="B110" s="24" t="s">
        <v>37</v>
      </c>
      <c r="C110" s="24" t="s">
        <v>69</v>
      </c>
      <c r="D110" s="24" t="s">
        <v>111</v>
      </c>
      <c r="E110" s="24"/>
      <c r="F110" s="25" t="s">
        <v>72</v>
      </c>
      <c r="G110" s="26">
        <f>G111</f>
        <v>124.5</v>
      </c>
    </row>
    <row r="111" spans="2:7" s="15" customFormat="1" ht="30" customHeight="1">
      <c r="B111" s="24" t="s">
        <v>37</v>
      </c>
      <c r="C111" s="24" t="s">
        <v>69</v>
      </c>
      <c r="D111" s="24" t="s">
        <v>111</v>
      </c>
      <c r="E111" s="24" t="s">
        <v>30</v>
      </c>
      <c r="F111" s="25" t="s">
        <v>56</v>
      </c>
      <c r="G111" s="26">
        <f>G112</f>
        <v>124.5</v>
      </c>
    </row>
    <row r="112" spans="2:7" s="15" customFormat="1" ht="15">
      <c r="B112" s="24" t="s">
        <v>37</v>
      </c>
      <c r="C112" s="24" t="s">
        <v>69</v>
      </c>
      <c r="D112" s="24" t="s">
        <v>111</v>
      </c>
      <c r="E112" s="24" t="s">
        <v>33</v>
      </c>
      <c r="F112" s="25" t="s">
        <v>98</v>
      </c>
      <c r="G112" s="26">
        <v>124.5</v>
      </c>
    </row>
    <row r="113" spans="2:7" s="15" customFormat="1" ht="30">
      <c r="B113" s="24" t="s">
        <v>37</v>
      </c>
      <c r="C113" s="24" t="s">
        <v>69</v>
      </c>
      <c r="D113" s="24" t="s">
        <v>125</v>
      </c>
      <c r="E113" s="24"/>
      <c r="F113" s="25" t="s">
        <v>73</v>
      </c>
      <c r="G113" s="26">
        <f>G114</f>
        <v>122</v>
      </c>
    </row>
    <row r="114" spans="2:7" s="15" customFormat="1" ht="30">
      <c r="B114" s="24" t="s">
        <v>37</v>
      </c>
      <c r="C114" s="24" t="s">
        <v>69</v>
      </c>
      <c r="D114" s="24" t="s">
        <v>112</v>
      </c>
      <c r="E114" s="24"/>
      <c r="F114" s="25" t="s">
        <v>72</v>
      </c>
      <c r="G114" s="26">
        <f>G115</f>
        <v>122</v>
      </c>
    </row>
    <row r="115" spans="2:7" s="15" customFormat="1" ht="31.5" customHeight="1">
      <c r="B115" s="24" t="s">
        <v>37</v>
      </c>
      <c r="C115" s="24" t="s">
        <v>69</v>
      </c>
      <c r="D115" s="24" t="s">
        <v>112</v>
      </c>
      <c r="E115" s="24" t="s">
        <v>30</v>
      </c>
      <c r="F115" s="25" t="s">
        <v>56</v>
      </c>
      <c r="G115" s="26">
        <f>G116</f>
        <v>122</v>
      </c>
    </row>
    <row r="116" spans="2:7" s="15" customFormat="1" ht="15">
      <c r="B116" s="24" t="s">
        <v>37</v>
      </c>
      <c r="C116" s="24" t="s">
        <v>69</v>
      </c>
      <c r="D116" s="24" t="s">
        <v>112</v>
      </c>
      <c r="E116" s="24" t="s">
        <v>33</v>
      </c>
      <c r="F116" s="25" t="s">
        <v>98</v>
      </c>
      <c r="G116" s="26">
        <v>122</v>
      </c>
    </row>
    <row r="117" spans="2:7" s="15" customFormat="1" ht="15">
      <c r="B117" s="24" t="s">
        <v>37</v>
      </c>
      <c r="C117" s="24" t="s">
        <v>74</v>
      </c>
      <c r="D117" s="24"/>
      <c r="E117" s="24"/>
      <c r="F117" s="25" t="s">
        <v>75</v>
      </c>
      <c r="G117" s="26">
        <f t="shared" ref="G117:G122" si="0">G118</f>
        <v>1548.5</v>
      </c>
    </row>
    <row r="118" spans="2:7" s="15" customFormat="1" ht="15">
      <c r="B118" s="24" t="s">
        <v>37</v>
      </c>
      <c r="C118" s="24" t="s">
        <v>76</v>
      </c>
      <c r="D118" s="24"/>
      <c r="E118" s="24"/>
      <c r="F118" s="25" t="s">
        <v>77</v>
      </c>
      <c r="G118" s="26">
        <f t="shared" si="0"/>
        <v>1548.5</v>
      </c>
    </row>
    <row r="119" spans="2:7" s="15" customFormat="1" ht="45">
      <c r="B119" s="24" t="s">
        <v>37</v>
      </c>
      <c r="C119" s="24" t="s">
        <v>76</v>
      </c>
      <c r="D119" s="24" t="s">
        <v>117</v>
      </c>
      <c r="E119" s="24"/>
      <c r="F119" s="25" t="s">
        <v>138</v>
      </c>
      <c r="G119" s="26">
        <f t="shared" si="0"/>
        <v>1548.5</v>
      </c>
    </row>
    <row r="120" spans="2:7" s="15" customFormat="1" ht="30">
      <c r="B120" s="24" t="s">
        <v>37</v>
      </c>
      <c r="C120" s="24" t="s">
        <v>76</v>
      </c>
      <c r="D120" s="24" t="s">
        <v>126</v>
      </c>
      <c r="E120" s="24"/>
      <c r="F120" s="25" t="s">
        <v>78</v>
      </c>
      <c r="G120" s="26">
        <f t="shared" si="0"/>
        <v>1548.5</v>
      </c>
    </row>
    <row r="121" spans="2:7" s="15" customFormat="1" ht="15">
      <c r="B121" s="24" t="s">
        <v>37</v>
      </c>
      <c r="C121" s="24" t="s">
        <v>76</v>
      </c>
      <c r="D121" s="24" t="s">
        <v>113</v>
      </c>
      <c r="E121" s="24"/>
      <c r="F121" s="25" t="s">
        <v>79</v>
      </c>
      <c r="G121" s="26">
        <f t="shared" si="0"/>
        <v>1548.5</v>
      </c>
    </row>
    <row r="122" spans="2:7" s="15" customFormat="1" ht="32.450000000000003" customHeight="1">
      <c r="B122" s="24" t="s">
        <v>37</v>
      </c>
      <c r="C122" s="24" t="s">
        <v>76</v>
      </c>
      <c r="D122" s="24" t="s">
        <v>113</v>
      </c>
      <c r="E122" s="24" t="s">
        <v>30</v>
      </c>
      <c r="F122" s="25" t="s">
        <v>56</v>
      </c>
      <c r="G122" s="26">
        <f t="shared" si="0"/>
        <v>1548.5</v>
      </c>
    </row>
    <row r="123" spans="2:7" s="15" customFormat="1" ht="15">
      <c r="B123" s="24" t="s">
        <v>37</v>
      </c>
      <c r="C123" s="24" t="s">
        <v>76</v>
      </c>
      <c r="D123" s="24" t="s">
        <v>113</v>
      </c>
      <c r="E123" s="24" t="s">
        <v>33</v>
      </c>
      <c r="F123" s="25" t="s">
        <v>99</v>
      </c>
      <c r="G123" s="26">
        <v>1548.5</v>
      </c>
    </row>
    <row r="124" spans="2:7" s="15" customFormat="1" ht="15">
      <c r="B124" s="24" t="s">
        <v>37</v>
      </c>
      <c r="C124" s="24" t="s">
        <v>80</v>
      </c>
      <c r="D124" s="24"/>
      <c r="E124" s="24"/>
      <c r="F124" s="25" t="s">
        <v>81</v>
      </c>
      <c r="G124" s="26">
        <f t="shared" ref="G124:G129" si="1">G125</f>
        <v>468</v>
      </c>
    </row>
    <row r="125" spans="2:7" s="15" customFormat="1" ht="15">
      <c r="B125" s="24" t="s">
        <v>37</v>
      </c>
      <c r="C125" s="24" t="s">
        <v>82</v>
      </c>
      <c r="D125" s="24"/>
      <c r="E125" s="24"/>
      <c r="F125" s="25" t="s">
        <v>83</v>
      </c>
      <c r="G125" s="26">
        <f t="shared" si="1"/>
        <v>468</v>
      </c>
    </row>
    <row r="126" spans="2:7" s="15" customFormat="1" ht="31.9" customHeight="1">
      <c r="B126" s="24" t="s">
        <v>37</v>
      </c>
      <c r="C126" s="24" t="s">
        <v>82</v>
      </c>
      <c r="D126" s="24" t="s">
        <v>119</v>
      </c>
      <c r="E126" s="24"/>
      <c r="F126" s="25" t="s">
        <v>34</v>
      </c>
      <c r="G126" s="26">
        <f t="shared" si="1"/>
        <v>468</v>
      </c>
    </row>
    <row r="127" spans="2:7" s="15" customFormat="1" ht="32.450000000000003" customHeight="1">
      <c r="B127" s="24" t="s">
        <v>37</v>
      </c>
      <c r="C127" s="24" t="s">
        <v>82</v>
      </c>
      <c r="D127" s="24" t="s">
        <v>127</v>
      </c>
      <c r="E127" s="24"/>
      <c r="F127" s="25" t="s">
        <v>84</v>
      </c>
      <c r="G127" s="26">
        <f t="shared" si="1"/>
        <v>468</v>
      </c>
    </row>
    <row r="128" spans="2:7" s="15" customFormat="1" ht="30">
      <c r="B128" s="24" t="s">
        <v>37</v>
      </c>
      <c r="C128" s="24" t="s">
        <v>82</v>
      </c>
      <c r="D128" s="24" t="s">
        <v>114</v>
      </c>
      <c r="E128" s="24"/>
      <c r="F128" s="25" t="s">
        <v>85</v>
      </c>
      <c r="G128" s="26">
        <f t="shared" si="1"/>
        <v>468</v>
      </c>
    </row>
    <row r="129" spans="2:7" s="15" customFormat="1" ht="33.6" customHeight="1">
      <c r="B129" s="24" t="s">
        <v>37</v>
      </c>
      <c r="C129" s="24" t="s">
        <v>82</v>
      </c>
      <c r="D129" s="24" t="s">
        <v>114</v>
      </c>
      <c r="E129" s="24" t="s">
        <v>57</v>
      </c>
      <c r="F129" s="25" t="s">
        <v>58</v>
      </c>
      <c r="G129" s="26">
        <f t="shared" si="1"/>
        <v>468</v>
      </c>
    </row>
    <row r="130" spans="2:7" s="15" customFormat="1" ht="15">
      <c r="B130" s="24" t="s">
        <v>37</v>
      </c>
      <c r="C130" s="24" t="s">
        <v>82</v>
      </c>
      <c r="D130" s="24" t="s">
        <v>114</v>
      </c>
      <c r="E130" s="24" t="s">
        <v>86</v>
      </c>
      <c r="F130" s="25" t="s">
        <v>87</v>
      </c>
      <c r="G130" s="26">
        <v>468</v>
      </c>
    </row>
    <row r="131" spans="2:7" s="15" customFormat="1" ht="15">
      <c r="B131" s="24" t="s">
        <v>37</v>
      </c>
      <c r="C131" s="24" t="s">
        <v>88</v>
      </c>
      <c r="D131" s="24"/>
      <c r="E131" s="24"/>
      <c r="F131" s="25" t="s">
        <v>89</v>
      </c>
      <c r="G131" s="26">
        <f>G132</f>
        <v>376.3</v>
      </c>
    </row>
    <row r="132" spans="2:7" s="15" customFormat="1" ht="15">
      <c r="B132" s="24" t="s">
        <v>37</v>
      </c>
      <c r="C132" s="24" t="s">
        <v>90</v>
      </c>
      <c r="D132" s="24"/>
      <c r="E132" s="24"/>
      <c r="F132" s="25" t="s">
        <v>91</v>
      </c>
      <c r="G132" s="26">
        <f>G133</f>
        <v>376.3</v>
      </c>
    </row>
    <row r="133" spans="2:7" s="15" customFormat="1" ht="46.9" customHeight="1">
      <c r="B133" s="24" t="s">
        <v>37</v>
      </c>
      <c r="C133" s="24" t="s">
        <v>90</v>
      </c>
      <c r="D133" s="24" t="s">
        <v>117</v>
      </c>
      <c r="E133" s="24"/>
      <c r="F133" s="25" t="s">
        <v>138</v>
      </c>
      <c r="G133" s="26">
        <f>G134</f>
        <v>376.3</v>
      </c>
    </row>
    <row r="134" spans="2:7" s="15" customFormat="1" ht="32.450000000000003" customHeight="1">
      <c r="B134" s="24" t="s">
        <v>37</v>
      </c>
      <c r="C134" s="24" t="s">
        <v>90</v>
      </c>
      <c r="D134" s="24" t="s">
        <v>128</v>
      </c>
      <c r="E134" s="24"/>
      <c r="F134" s="25" t="s">
        <v>92</v>
      </c>
      <c r="G134" s="26">
        <f>G135</f>
        <v>376.3</v>
      </c>
    </row>
    <row r="135" spans="2:7" s="15" customFormat="1" ht="31.15" customHeight="1">
      <c r="B135" s="24" t="s">
        <v>37</v>
      </c>
      <c r="C135" s="24" t="s">
        <v>90</v>
      </c>
      <c r="D135" s="24" t="s">
        <v>115</v>
      </c>
      <c r="E135" s="24"/>
      <c r="F135" s="25" t="s">
        <v>93</v>
      </c>
      <c r="G135" s="26">
        <f>G136+G138</f>
        <v>376.3</v>
      </c>
    </row>
    <row r="136" spans="2:7" s="15" customFormat="1" ht="78.599999999999994" customHeight="1">
      <c r="B136" s="27" t="s">
        <v>37</v>
      </c>
      <c r="C136" s="27" t="s">
        <v>90</v>
      </c>
      <c r="D136" s="27" t="s">
        <v>115</v>
      </c>
      <c r="E136" s="27" t="s">
        <v>22</v>
      </c>
      <c r="F136" s="31" t="s">
        <v>23</v>
      </c>
      <c r="G136" s="29">
        <f>G137</f>
        <v>89.8</v>
      </c>
    </row>
    <row r="137" spans="2:7" s="15" customFormat="1" ht="75">
      <c r="B137" s="27" t="s">
        <v>37</v>
      </c>
      <c r="C137" s="27" t="s">
        <v>90</v>
      </c>
      <c r="D137" s="27" t="s">
        <v>115</v>
      </c>
      <c r="E137" s="27" t="s">
        <v>36</v>
      </c>
      <c r="F137" s="28" t="s">
        <v>96</v>
      </c>
      <c r="G137" s="29">
        <v>89.8</v>
      </c>
    </row>
    <row r="138" spans="2:7" s="15" customFormat="1" ht="33" customHeight="1">
      <c r="B138" s="27" t="s">
        <v>37</v>
      </c>
      <c r="C138" s="27" t="s">
        <v>90</v>
      </c>
      <c r="D138" s="27" t="s">
        <v>115</v>
      </c>
      <c r="E138" s="27" t="s">
        <v>30</v>
      </c>
      <c r="F138" s="25" t="s">
        <v>56</v>
      </c>
      <c r="G138" s="29">
        <f>G139</f>
        <v>286.5</v>
      </c>
    </row>
    <row r="139" spans="2:7" s="15" customFormat="1" ht="15">
      <c r="B139" s="27" t="s">
        <v>37</v>
      </c>
      <c r="C139" s="27" t="s">
        <v>90</v>
      </c>
      <c r="D139" s="27" t="s">
        <v>115</v>
      </c>
      <c r="E139" s="27" t="s">
        <v>33</v>
      </c>
      <c r="F139" s="28" t="s">
        <v>99</v>
      </c>
      <c r="G139" s="29">
        <v>286.5</v>
      </c>
    </row>
    <row r="140" spans="2:7" s="16" customFormat="1" ht="16.5" customHeight="1">
      <c r="B140" s="32"/>
      <c r="C140" s="32"/>
      <c r="D140" s="32"/>
      <c r="E140" s="32"/>
      <c r="F140" s="33" t="s">
        <v>94</v>
      </c>
      <c r="G140" s="34">
        <f>G18+G40</f>
        <v>148539.59999999998</v>
      </c>
    </row>
    <row r="141" spans="2:7" s="15" customFormat="1" ht="12.75">
      <c r="B141" s="8"/>
      <c r="C141" s="8"/>
      <c r="D141" s="8"/>
      <c r="E141" s="8"/>
      <c r="F141" s="17"/>
      <c r="G141" s="18"/>
    </row>
    <row r="142" spans="2:7" ht="24.75" customHeight="1"/>
    <row r="143" spans="2:7" s="9" customFormat="1" ht="22.15" customHeight="1">
      <c r="B143" s="35" t="s">
        <v>95</v>
      </c>
      <c r="C143" s="35"/>
      <c r="D143" s="36"/>
      <c r="E143" s="35"/>
      <c r="F143" s="39" t="s">
        <v>150</v>
      </c>
      <c r="G143" s="39"/>
    </row>
    <row r="145" spans="2:7">
      <c r="B145"/>
      <c r="C145"/>
      <c r="D145"/>
      <c r="E145"/>
      <c r="F145"/>
      <c r="G145"/>
    </row>
    <row r="146" spans="2:7">
      <c r="B146"/>
      <c r="C146"/>
      <c r="D146"/>
      <c r="E146"/>
      <c r="F146"/>
      <c r="G146"/>
    </row>
    <row r="147" spans="2:7">
      <c r="B147"/>
      <c r="C147"/>
      <c r="D147"/>
      <c r="E147"/>
      <c r="F147"/>
      <c r="G147"/>
    </row>
    <row r="148" spans="2:7">
      <c r="B148"/>
      <c r="C148"/>
      <c r="D148"/>
      <c r="E148"/>
      <c r="F148"/>
      <c r="G148"/>
    </row>
    <row r="149" spans="2:7">
      <c r="B14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 s="8"/>
      <c r="C162"/>
      <c r="D162"/>
      <c r="E162"/>
      <c r="F162"/>
      <c r="G162"/>
    </row>
    <row r="163" spans="2:7">
      <c r="B163" s="8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91" spans="2:7" s="9" customFormat="1">
      <c r="B191" s="2"/>
      <c r="C191" s="2"/>
      <c r="D191" s="2"/>
      <c r="E191" s="2"/>
      <c r="F191" s="3"/>
      <c r="G191" s="4"/>
    </row>
  </sheetData>
  <sheetProtection selectLockedCells="1" selectUnlockedCells="1"/>
  <autoFilter ref="B16:H142"/>
  <mergeCells count="5">
    <mergeCell ref="B12:G12"/>
    <mergeCell ref="F143:G143"/>
    <mergeCell ref="B15:G15"/>
    <mergeCell ref="B13:G13"/>
    <mergeCell ref="B14:G14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balandina-mv</cp:lastModifiedBy>
  <cp:lastPrinted>2019-04-11T09:53:58Z</cp:lastPrinted>
  <dcterms:created xsi:type="dcterms:W3CDTF">2019-04-24T09:27:24Z</dcterms:created>
  <dcterms:modified xsi:type="dcterms:W3CDTF">2019-04-24T09:27:30Z</dcterms:modified>
</cp:coreProperties>
</file>