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570" windowHeight="8190"/>
  </bookViews>
  <sheets>
    <sheet name="Лист1" sheetId="1" r:id="rId1"/>
  </sheets>
  <definedNames>
    <definedName name="_xlnm._FilterDatabase" localSheetId="0" hidden="1">Лист1!$B$16:$H$147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Лист1!$17:$17</definedName>
  </definedNames>
  <calcPr calcId="125725"/>
</workbook>
</file>

<file path=xl/calcChain.xml><?xml version="1.0" encoding="utf-8"?>
<calcChain xmlns="http://schemas.openxmlformats.org/spreadsheetml/2006/main">
  <c r="G81" i="1"/>
  <c r="G82"/>
  <c r="G57"/>
  <c r="G56" s="1"/>
  <c r="G134"/>
  <c r="G133" s="1"/>
  <c r="G143"/>
  <c r="G142"/>
  <c r="G141" s="1"/>
  <c r="G140" s="1"/>
  <c r="G137"/>
  <c r="G129"/>
  <c r="G128" s="1"/>
  <c r="G127" s="1"/>
  <c r="G126" s="1"/>
  <c r="G125" s="1"/>
  <c r="G124" s="1"/>
  <c r="G123" s="1"/>
  <c r="G35"/>
  <c r="G39"/>
  <c r="G44"/>
  <c r="G43" s="1"/>
  <c r="G42" s="1"/>
  <c r="G50"/>
  <c r="G54"/>
  <c r="G49" s="1"/>
  <c r="G48" s="1"/>
  <c r="G47" s="1"/>
  <c r="G46" s="1"/>
  <c r="G60"/>
  <c r="G59" s="1"/>
  <c r="G62"/>
  <c r="G65"/>
  <c r="G64" s="1"/>
  <c r="G70"/>
  <c r="G69" s="1"/>
  <c r="G68" s="1"/>
  <c r="G67" s="1"/>
  <c r="G77"/>
  <c r="G76" s="1"/>
  <c r="G75" s="1"/>
  <c r="G74" s="1"/>
  <c r="G73" s="1"/>
  <c r="G72" s="1"/>
  <c r="G87"/>
  <c r="G86" s="1"/>
  <c r="G85" s="1"/>
  <c r="G84" s="1"/>
  <c r="G94"/>
  <c r="G93" s="1"/>
  <c r="G92" s="1"/>
  <c r="G98"/>
  <c r="G97"/>
  <c r="G96" s="1"/>
  <c r="G105"/>
  <c r="G104" s="1"/>
  <c r="G103" s="1"/>
  <c r="G102" s="1"/>
  <c r="G101" s="1"/>
  <c r="G100" s="1"/>
  <c r="G119"/>
  <c r="G118" s="1"/>
  <c r="G117" s="1"/>
  <c r="G116" s="1"/>
  <c r="G115" s="1"/>
  <c r="G114" s="1"/>
  <c r="G121"/>
  <c r="G112"/>
  <c r="G111"/>
  <c r="G110" s="1"/>
  <c r="G109" s="1"/>
  <c r="G108" s="1"/>
  <c r="G107" s="1"/>
  <c r="G31"/>
  <c r="G30" s="1"/>
  <c r="G29" s="1"/>
  <c r="G28" s="1"/>
  <c r="G27" s="1"/>
  <c r="G24"/>
  <c r="G23" s="1"/>
  <c r="G22" s="1"/>
  <c r="G21" s="1"/>
  <c r="G20" s="1"/>
  <c r="G19" s="1"/>
  <c r="G18" l="1"/>
  <c r="G145" s="1"/>
  <c r="G91"/>
  <c r="G90" s="1"/>
  <c r="G89" s="1"/>
</calcChain>
</file>

<file path=xl/sharedStrings.xml><?xml version="1.0" encoding="utf-8"?>
<sst xmlns="http://schemas.openxmlformats.org/spreadsheetml/2006/main" count="579" uniqueCount="158">
  <si>
    <t>к решению Совета депутатов</t>
  </si>
  <si>
    <t>Советского района</t>
  </si>
  <si>
    <t>от ___________ №____</t>
  </si>
  <si>
    <t>Ведомство</t>
  </si>
  <si>
    <t>Целевая статья</t>
  </si>
  <si>
    <t>Вид расходов</t>
  </si>
  <si>
    <t>Наименование</t>
  </si>
  <si>
    <t>Сумма                (тыс. рублей)</t>
  </si>
  <si>
    <t>1</t>
  </si>
  <si>
    <t>2</t>
  </si>
  <si>
    <t>3</t>
  </si>
  <si>
    <t>4</t>
  </si>
  <si>
    <t>5</t>
  </si>
  <si>
    <t>6</t>
  </si>
  <si>
    <t>761</t>
  </si>
  <si>
    <t>Совет депутатов Советского района города Челябинска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</si>
  <si>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</si>
  <si>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</si>
  <si>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</si>
  <si>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</si>
  <si>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Руководство и управление в сфере установленных функций органов местного самоуправления</t>
  </si>
  <si>
    <t>Председатель представительного органа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</si>
  <si>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</si>
  <si>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</si>
  <si>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121</t>
  </si>
  <si>
    <t xml:space="preserve">Фонд оплаты труда государственных (муниципальных) органов </t>
  </si>
  <si>
    <t>122</t>
  </si>
  <si>
    <t>129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</si>
  <si>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(мунициапальных) органов </t>
  </si>
  <si>
    <t>Центральный аппарат</t>
  </si>
  <si>
    <t>200</t>
  </si>
  <si>
    <t>242</t>
  </si>
  <si>
    <t>Закупка товаров, работ, услуг в сфере информационно-коммуникационных технологий</t>
  </si>
  <si>
    <t>244</t>
  </si>
  <si>
    <t>Непрограммные расходы органов местного самоуправления</t>
  </si>
  <si>
    <t>Депутаты представительного органа</t>
  </si>
  <si>
    <t>123</t>
  </si>
  <si>
    <t>561</t>
  </si>
  <si>
    <t>администрация Советского района города Челябинска</t>
  </si>
  <si>
    <t>0102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</si>
  <si>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</si>
  <si>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</si>
  <si>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</si>
  <si>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</si>
  <si>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800</t>
  </si>
  <si>
    <t>Иные бюджетные ассигнования</t>
  </si>
  <si>
    <t>852</t>
  </si>
  <si>
    <t>Уплата прочих налогов, сборов</t>
  </si>
  <si>
    <t>853</t>
  </si>
  <si>
    <t>Уплата иных платежей</t>
  </si>
  <si>
    <t>Развитие муниципальной службы</t>
  </si>
  <si>
    <t>0113</t>
  </si>
  <si>
    <t>Другие общегосударственные вопросы</t>
  </si>
  <si>
    <t>Другие мероприятия по реализации государственных функций</t>
  </si>
  <si>
    <t>Выполнение других обязательств государства</t>
  </si>
  <si>
    <t>Закупка товаров, работ и услуг для обеспечения государственных (муниципальных) нужд</t>
  </si>
  <si>
    <t>300</t>
  </si>
  <si>
    <t xml:space="preserve">Социальное обеспечение и иные выплаты населению </t>
  </si>
  <si>
    <t>831</t>
  </si>
  <si>
    <t>Исполнение судебных актов Российской Федерации и мировых соглашений по возмещению причиненного вреда</t>
  </si>
  <si>
    <t>0500</t>
  </si>
  <si>
    <t>ЖИЛИЩНО-КОММУНАЛЬНОЕ ХОЗЯЙСТВО</t>
  </si>
  <si>
    <t>0503</t>
  </si>
  <si>
    <t>Благоустройство</t>
  </si>
  <si>
    <t>Организация благоустройства и озеленения района</t>
  </si>
  <si>
    <t>Мероприятия по благоустройству внутригородского района</t>
  </si>
  <si>
    <t>0700</t>
  </si>
  <si>
    <t>ОБРАЗОВАНИЕ</t>
  </si>
  <si>
    <t>0707</t>
  </si>
  <si>
    <t xml:space="preserve">Молодежная политика </t>
  </si>
  <si>
    <t>Организация и проведение мероприятий для детей и молодежи в районе</t>
  </si>
  <si>
    <t>Организация и проведение мероприятий патриотической направленности в районе</t>
  </si>
  <si>
    <t>0800</t>
  </si>
  <si>
    <t>КУЛЬТУРА, КИНЕМАТОГРАФИЯ</t>
  </si>
  <si>
    <t>0801</t>
  </si>
  <si>
    <t>Культура</t>
  </si>
  <si>
    <t>Организация и проведение культурно-массовых мероприятий</t>
  </si>
  <si>
    <t xml:space="preserve">Мероприятия в сфере культуры </t>
  </si>
  <si>
    <t>1000</t>
  </si>
  <si>
    <t>Социальная политика</t>
  </si>
  <si>
    <t>1001</t>
  </si>
  <si>
    <t>Пенсионное обеспечение</t>
  </si>
  <si>
    <t>Обеспечение выполнения социальных обязательств</t>
  </si>
  <si>
    <t>Дополнительное пенсионное обеспечение муниципальных служащих</t>
  </si>
  <si>
    <t>312</t>
  </si>
  <si>
    <t>Иные пенсии, социальные доплаты к пенсиям</t>
  </si>
  <si>
    <t>1100</t>
  </si>
  <si>
    <t>Физическая культура и спорт</t>
  </si>
  <si>
    <t>1102</t>
  </si>
  <si>
    <t>Массовый спорт</t>
  </si>
  <si>
    <t>Организация и проведение спортивно-массовых мероприятий</t>
  </si>
  <si>
    <t>Мероприятия в области спорта и физической культуры</t>
  </si>
  <si>
    <t>Всего</t>
  </si>
  <si>
    <t>Глава Советского района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</si>
  <si>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</si>
  <si>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 </t>
  </si>
  <si>
    <t>Прочая закупка товаров, работ и услуг</t>
  </si>
  <si>
    <t xml:space="preserve">Прочая закупка товаров, работ и услуг </t>
  </si>
  <si>
    <t xml:space="preserve">01 0 01 М2115 </t>
  </si>
  <si>
    <t xml:space="preserve">01 0 01 М2115  </t>
  </si>
  <si>
    <t xml:space="preserve">01 0 01 М2045 </t>
  </si>
  <si>
    <t>19 0 01 М2125</t>
  </si>
  <si>
    <t>01 0 01 М2035</t>
  </si>
  <si>
    <t xml:space="preserve">01 0 01 М2045  </t>
  </si>
  <si>
    <t>01 0 08 М2045</t>
  </si>
  <si>
    <t>01 0 02 М9235</t>
  </si>
  <si>
    <t>19 0 02 М9235</t>
  </si>
  <si>
    <t xml:space="preserve">19 0 02 М9235 </t>
  </si>
  <si>
    <t>01 0 03 М6205</t>
  </si>
  <si>
    <t>01 0 04 М4415</t>
  </si>
  <si>
    <t>01 0 05 М4415</t>
  </si>
  <si>
    <t>01 0 06 М4405</t>
  </si>
  <si>
    <t>19 0 03 М4915</t>
  </si>
  <si>
    <t>01 0 07 М2975</t>
  </si>
  <si>
    <t>01 0 01 М2115</t>
  </si>
  <si>
    <t>01 0 00 00000</t>
  </si>
  <si>
    <t>01 0 01 00000</t>
  </si>
  <si>
    <t>19 0 00 00000</t>
  </si>
  <si>
    <t>19 0 01 00000</t>
  </si>
  <si>
    <t>01 0 02 00000</t>
  </si>
  <si>
    <t>01 0 08 00000</t>
  </si>
  <si>
    <t>19 0 02 00000</t>
  </si>
  <si>
    <t>01 0 03 00000</t>
  </si>
  <si>
    <t>01 0 05 00000</t>
  </si>
  <si>
    <t>01 0 06 00000</t>
  </si>
  <si>
    <t>19 0 03 00000</t>
  </si>
  <si>
    <t>01 0 07 00000</t>
  </si>
  <si>
    <t>01 0 04 00000</t>
  </si>
  <si>
    <t>Раздел                          Подраздел</t>
  </si>
  <si>
    <t xml:space="preserve">Иные выплаты персоналу государственных (муниципальных) органов, за исключением фонда оплаты труда </t>
  </si>
  <si>
    <t>Советского  внутригородского района Челябинского городского округа</t>
  </si>
  <si>
    <t xml:space="preserve">Ведомственная структура расходов бюджета                                                                             </t>
  </si>
  <si>
    <t>360</t>
  </si>
  <si>
    <t>Иные выплаты населению</t>
  </si>
  <si>
    <t>01 0 02 М9005</t>
  </si>
  <si>
    <t>01 0 02 М9025</t>
  </si>
  <si>
    <t>Оказание поддержки деятельности народных дружин</t>
  </si>
  <si>
    <t>01 0 02 М9015</t>
  </si>
  <si>
    <t>Обеспечение деятельности органов территориального общественного самоуправления</t>
  </si>
  <si>
    <t>Обеспечение первичных мер пожарной безопасности</t>
  </si>
  <si>
    <t>В.Е. Макаров</t>
  </si>
  <si>
    <t>Муниципальная программа "Повышение уровня и качества жизни населения Советского района города Челябинска"</t>
  </si>
  <si>
    <t>с внутригородским делением на 2021 год</t>
  </si>
  <si>
    <t>02 0 00 00000</t>
  </si>
  <si>
    <t>02 0 F2 00000</t>
  </si>
  <si>
    <t>02 0 F2 55555</t>
  </si>
  <si>
    <t>Муниципальная программа "Формирование современной городской среды в Советском районе города Челябинска"</t>
  </si>
  <si>
    <t>Федеральный проект "Формирование комфортной городской среды"</t>
  </si>
  <si>
    <t>Расходы на реализацию программ формирования современной городской среды в Советском районе</t>
  </si>
  <si>
    <t>247</t>
  </si>
  <si>
    <t>Закупка энергетических ресурсов</t>
  </si>
  <si>
    <t>(новая редакция)</t>
  </si>
  <si>
    <t>Приложение 10</t>
  </si>
  <si>
    <t>от 22.12.2020 № 14/4</t>
  </si>
  <si>
    <t>01 0 03 S9607</t>
  </si>
  <si>
    <t>Pеализация инициативных проектов Администрации Советского района</t>
  </si>
  <si>
    <t>Мероприятия по реализации молодежной политики</t>
  </si>
  <si>
    <t>Приложение 5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</si>
</sst>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0"/>
      <name val="Arial Cyr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164" fontId="2" fillId="0" borderId="0" xfId="0" applyNumberFormat="1" applyFont="1"/>
    <xf numFmtId="49" fontId="2" fillId="0" borderId="0" xfId="0" applyNumberFormat="1" applyFon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49" fontId="5" fillId="0" borderId="0" xfId="0" applyNumberFormat="1" applyFont="1"/>
    <xf numFmtId="0" fontId="3" fillId="0" borderId="0" xfId="0" applyFont="1"/>
    <xf numFmtId="164" fontId="2" fillId="0" borderId="0" xfId="0" applyNumberFormat="1" applyFont="1" applyBorder="1" applyAlignment="1">
      <alignment horizontal="right"/>
    </xf>
    <xf numFmtId="0" fontId="2" fillId="0" borderId="0" xfId="1" applyFont="1" applyAlignment="1">
      <alignment horizontal="right" vertical="center"/>
    </xf>
    <xf numFmtId="0" fontId="2" fillId="0" borderId="0" xfId="0" applyFont="1" applyAlignment="1">
      <alignment horizontal="right"/>
    </xf>
    <xf numFmtId="49" fontId="2" fillId="0" borderId="0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/>
    <xf numFmtId="0" fontId="4" fillId="0" borderId="0" xfId="0" applyFont="1"/>
    <xf numFmtId="49" fontId="5" fillId="0" borderId="0" xfId="0" applyNumberFormat="1" applyFont="1" applyAlignment="1">
      <alignment wrapText="1"/>
    </xf>
    <xf numFmtId="164" fontId="5" fillId="0" borderId="0" xfId="0" applyNumberFormat="1" applyFont="1"/>
    <xf numFmtId="49" fontId="7" fillId="0" borderId="1" xfId="0" applyNumberFormat="1" applyFont="1" applyBorder="1" applyAlignment="1">
      <alignment horizontal="center" vertical="center" textRotation="90" wrapText="1"/>
    </xf>
    <xf numFmtId="49" fontId="7" fillId="0" borderId="2" xfId="0" applyNumberFormat="1" applyFont="1" applyBorder="1" applyAlignment="1">
      <alignment horizontal="center" vertical="center" textRotation="90" wrapText="1"/>
    </xf>
    <xf numFmtId="49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left"/>
    </xf>
    <xf numFmtId="0" fontId="8" fillId="0" borderId="3" xfId="0" applyNumberFormat="1" applyFont="1" applyBorder="1" applyAlignment="1">
      <alignment horizontal="justify" wrapText="1"/>
    </xf>
    <xf numFmtId="164" fontId="8" fillId="0" borderId="3" xfId="0" applyNumberFormat="1" applyFont="1" applyBorder="1"/>
    <xf numFmtId="49" fontId="8" fillId="2" borderId="3" xfId="0" applyNumberFormat="1" applyFont="1" applyFill="1" applyBorder="1" applyAlignment="1">
      <alignment horizontal="left"/>
    </xf>
    <xf numFmtId="0" fontId="8" fillId="2" borderId="3" xfId="0" applyNumberFormat="1" applyFont="1" applyFill="1" applyBorder="1" applyAlignment="1">
      <alignment horizontal="justify" wrapText="1"/>
    </xf>
    <xf numFmtId="164" fontId="8" fillId="2" borderId="3" xfId="0" applyNumberFormat="1" applyFont="1" applyFill="1" applyBorder="1"/>
    <xf numFmtId="49" fontId="8" fillId="0" borderId="3" xfId="0" applyNumberFormat="1" applyFont="1" applyBorder="1" applyAlignment="1">
      <alignment horizontal="left" vertical="top"/>
    </xf>
    <xf numFmtId="0" fontId="8" fillId="2" borderId="4" xfId="0" applyNumberFormat="1" applyFont="1" applyFill="1" applyBorder="1" applyAlignment="1">
      <alignment horizontal="left" vertical="center" wrapText="1"/>
    </xf>
    <xf numFmtId="49" fontId="7" fillId="0" borderId="3" xfId="0" applyNumberFormat="1" applyFont="1" applyBorder="1"/>
    <xf numFmtId="0" fontId="7" fillId="0" borderId="3" xfId="0" applyNumberFormat="1" applyFont="1" applyBorder="1" applyAlignment="1">
      <alignment wrapText="1"/>
    </xf>
    <xf numFmtId="164" fontId="7" fillId="0" borderId="3" xfId="0" applyNumberFormat="1" applyFont="1" applyBorder="1"/>
    <xf numFmtId="49" fontId="9" fillId="0" borderId="0" xfId="0" applyNumberFormat="1" applyFont="1" applyFill="1" applyBorder="1" applyAlignment="1"/>
    <xf numFmtId="49" fontId="6" fillId="0" borderId="0" xfId="1" applyNumberFormat="1" applyFont="1" applyFill="1" applyBorder="1" applyAlignment="1">
      <alignment horizontal="right"/>
    </xf>
    <xf numFmtId="0" fontId="6" fillId="0" borderId="0" xfId="0" applyNumberFormat="1" applyFont="1" applyBorder="1" applyAlignment="1">
      <alignment horizontal="center" vertical="top" wrapText="1"/>
    </xf>
    <xf numFmtId="164" fontId="9" fillId="0" borderId="0" xfId="0" applyNumberFormat="1" applyFont="1" applyBorder="1" applyAlignment="1">
      <alignment horizontal="right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0" xfId="0" applyNumberFormat="1" applyFont="1" applyBorder="1" applyAlignment="1">
      <alignment horizontal="right" wrapText="1"/>
    </xf>
    <xf numFmtId="0" fontId="0" fillId="0" borderId="0" xfId="0" applyAlignment="1">
      <alignment horizontal="right"/>
    </xf>
  </cellXfs>
  <cellStyles count="2">
    <cellStyle name="Обычный" xfId="0" builtinId="0"/>
    <cellStyle name="Обычный_Приложения к проекту решения Чел.гор.Думы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196"/>
  <sheetViews>
    <sheetView tabSelected="1" view="pageLayout" topLeftCell="B64" zoomScaleNormal="100" workbookViewId="0">
      <selection activeCell="K44" sqref="K44"/>
    </sheetView>
  </sheetViews>
  <sheetFormatPr defaultRowHeight="15.75"/>
  <cols>
    <col min="1" max="1" width="0" style="1" hidden="1" customWidth="1"/>
    <col min="2" max="2" width="3.7109375" style="2" customWidth="1"/>
    <col min="3" max="3" width="5.28515625" style="2" customWidth="1"/>
    <col min="4" max="4" width="13.7109375" style="2" customWidth="1"/>
    <col min="5" max="5" width="5.28515625" style="2" customWidth="1"/>
    <col min="6" max="6" width="45" style="3" customWidth="1"/>
    <col min="7" max="7" width="12.5703125" style="4" customWidth="1"/>
    <col min="8" max="10" width="9.140625" style="1"/>
    <col min="11" max="11" width="19" style="1" customWidth="1"/>
    <col min="12" max="16384" width="9.140625" style="1"/>
  </cols>
  <sheetData>
    <row r="1" spans="2:8">
      <c r="F1" s="11"/>
      <c r="G1" s="10" t="s">
        <v>157</v>
      </c>
    </row>
    <row r="2" spans="2:8">
      <c r="F2" s="11"/>
      <c r="G2" s="11" t="s">
        <v>0</v>
      </c>
    </row>
    <row r="3" spans="2:8">
      <c r="F3" s="11"/>
      <c r="G3" s="11" t="s">
        <v>1</v>
      </c>
    </row>
    <row r="4" spans="2:8">
      <c r="F4" s="13"/>
      <c r="G4" s="11" t="s">
        <v>2</v>
      </c>
    </row>
    <row r="6" spans="2:8">
      <c r="B6" s="5"/>
      <c r="C6" s="5"/>
      <c r="D6" s="5"/>
      <c r="E6" s="5"/>
      <c r="F6" s="11"/>
      <c r="G6" s="10" t="s">
        <v>152</v>
      </c>
    </row>
    <row r="7" spans="2:8" ht="16.5" customHeight="1">
      <c r="B7" s="5"/>
      <c r="C7" s="5"/>
      <c r="D7" s="5"/>
      <c r="E7" s="5"/>
      <c r="F7" s="11"/>
      <c r="G7" s="11" t="s">
        <v>0</v>
      </c>
    </row>
    <row r="8" spans="2:8" ht="16.5" customHeight="1">
      <c r="B8" s="5"/>
      <c r="C8" s="5"/>
      <c r="D8" s="5"/>
      <c r="E8" s="5"/>
      <c r="F8" s="11"/>
      <c r="G8" s="11" t="s">
        <v>1</v>
      </c>
      <c r="H8" s="12"/>
    </row>
    <row r="9" spans="2:8" ht="16.5" customHeight="1">
      <c r="B9" s="5"/>
      <c r="C9" s="5"/>
      <c r="D9" s="5"/>
      <c r="E9" s="5"/>
      <c r="F9" s="13"/>
      <c r="G9" s="11" t="s">
        <v>153</v>
      </c>
      <c r="H9" s="12"/>
    </row>
    <row r="10" spans="2:8" ht="16.5" customHeight="1">
      <c r="B10" s="5"/>
      <c r="C10" s="5"/>
      <c r="D10" s="5"/>
      <c r="E10" s="5"/>
      <c r="F10" s="40" t="s">
        <v>151</v>
      </c>
      <c r="G10" s="41"/>
      <c r="H10" s="12"/>
    </row>
    <row r="11" spans="2:8" ht="17.25" customHeight="1">
      <c r="B11" s="5"/>
      <c r="C11" s="5"/>
      <c r="D11" s="5"/>
      <c r="E11" s="5"/>
      <c r="F11" s="11"/>
      <c r="G11" s="11"/>
      <c r="H11" s="12"/>
    </row>
    <row r="12" spans="2:8" s="6" customFormat="1" ht="16.899999999999999" customHeight="1">
      <c r="B12" s="37" t="s">
        <v>131</v>
      </c>
      <c r="C12" s="37"/>
      <c r="D12" s="37"/>
      <c r="E12" s="37"/>
      <c r="F12" s="37"/>
      <c r="G12" s="37"/>
    </row>
    <row r="13" spans="2:8" s="6" customFormat="1" ht="18" customHeight="1">
      <c r="B13" s="37" t="s">
        <v>130</v>
      </c>
      <c r="C13" s="37"/>
      <c r="D13" s="37"/>
      <c r="E13" s="37"/>
      <c r="F13" s="37"/>
      <c r="G13" s="37"/>
    </row>
    <row r="14" spans="2:8" s="6" customFormat="1" ht="18" customHeight="1">
      <c r="B14" s="37" t="s">
        <v>142</v>
      </c>
      <c r="C14" s="37"/>
      <c r="D14" s="37"/>
      <c r="E14" s="37"/>
      <c r="F14" s="37"/>
      <c r="G14" s="37"/>
    </row>
    <row r="15" spans="2:8" s="6" customFormat="1" ht="19.5" customHeight="1">
      <c r="B15" s="39"/>
      <c r="C15" s="39"/>
      <c r="D15" s="39"/>
      <c r="E15" s="39"/>
      <c r="F15" s="39"/>
      <c r="G15" s="39"/>
    </row>
    <row r="16" spans="2:8" s="7" customFormat="1" ht="107.45" customHeight="1">
      <c r="B16" s="19" t="s">
        <v>3</v>
      </c>
      <c r="C16" s="19" t="s">
        <v>128</v>
      </c>
      <c r="D16" s="20" t="s">
        <v>4</v>
      </c>
      <c r="E16" s="19" t="s">
        <v>5</v>
      </c>
      <c r="F16" s="21" t="s">
        <v>6</v>
      </c>
      <c r="G16" s="22" t="s">
        <v>7</v>
      </c>
    </row>
    <row r="17" spans="2:7" s="14" customFormat="1" ht="14.25">
      <c r="B17" s="23" t="s">
        <v>8</v>
      </c>
      <c r="C17" s="23" t="s">
        <v>9</v>
      </c>
      <c r="D17" s="23" t="s">
        <v>10</v>
      </c>
      <c r="E17" s="23" t="s">
        <v>11</v>
      </c>
      <c r="F17" s="23" t="s">
        <v>12</v>
      </c>
      <c r="G17" s="23" t="s">
        <v>13</v>
      </c>
    </row>
    <row r="18" spans="2:7" s="15" customFormat="1" ht="30">
      <c r="B18" s="24" t="s">
        <v>37</v>
      </c>
      <c r="C18" s="24"/>
      <c r="D18" s="24"/>
      <c r="E18" s="24"/>
      <c r="F18" s="25" t="s">
        <v>38</v>
      </c>
      <c r="G18" s="26">
        <f>G19+G72+G89+G100+G107+G114</f>
        <v>211971.10000000003</v>
      </c>
    </row>
    <row r="19" spans="2:7" s="15" customFormat="1" ht="15">
      <c r="B19" s="24" t="s">
        <v>37</v>
      </c>
      <c r="C19" s="24" t="s">
        <v>16</v>
      </c>
      <c r="D19" s="24"/>
      <c r="E19" s="24"/>
      <c r="F19" s="25" t="s">
        <v>17</v>
      </c>
      <c r="G19" s="26">
        <f>G20+G27+G46</f>
        <v>50706.400000000009</v>
      </c>
    </row>
    <row r="20" spans="2:7" s="15" customFormat="1" ht="45">
      <c r="B20" s="24" t="s">
        <v>37</v>
      </c>
      <c r="C20" s="24" t="s">
        <v>39</v>
      </c>
      <c r="D20" s="24"/>
      <c r="E20" s="24"/>
      <c r="F20" s="25" t="s">
        <v>40</v>
      </c>
      <c r="G20" s="26">
        <f>G21</f>
        <v>2875.5</v>
      </c>
    </row>
    <row r="21" spans="2:7" s="15" customFormat="1" ht="45">
      <c r="B21" s="24" t="s">
        <v>37</v>
      </c>
      <c r="C21" s="24" t="s">
        <v>39</v>
      </c>
      <c r="D21" s="24" t="s">
        <v>115</v>
      </c>
      <c r="E21" s="24"/>
      <c r="F21" s="25" t="s">
        <v>141</v>
      </c>
      <c r="G21" s="26">
        <f>G22</f>
        <v>2875.5</v>
      </c>
    </row>
    <row r="22" spans="2:7" s="15" customFormat="1" ht="45">
      <c r="B22" s="24" t="s">
        <v>37</v>
      </c>
      <c r="C22" s="24" t="s">
        <v>39</v>
      </c>
      <c r="D22" s="24" t="s">
        <v>116</v>
      </c>
      <c r="E22" s="24"/>
      <c r="F22" s="25" t="s">
        <v>20</v>
      </c>
      <c r="G22" s="26">
        <f>G23</f>
        <v>2875.5</v>
      </c>
    </row>
    <row r="23" spans="2:7" s="15" customFormat="1" ht="15">
      <c r="B23" s="24" t="s">
        <v>37</v>
      </c>
      <c r="C23" s="24" t="s">
        <v>39</v>
      </c>
      <c r="D23" s="24" t="s">
        <v>102</v>
      </c>
      <c r="E23" s="24"/>
      <c r="F23" s="25" t="s">
        <v>41</v>
      </c>
      <c r="G23" s="26">
        <f>G24</f>
        <v>2875.5</v>
      </c>
    </row>
    <row r="24" spans="2:7" s="15" customFormat="1" ht="75" customHeight="1">
      <c r="B24" s="24" t="s">
        <v>37</v>
      </c>
      <c r="C24" s="24" t="s">
        <v>39</v>
      </c>
      <c r="D24" s="24" t="s">
        <v>102</v>
      </c>
      <c r="E24" s="24" t="s">
        <v>22</v>
      </c>
      <c r="F24" s="25" t="s">
        <v>23</v>
      </c>
      <c r="G24" s="26">
        <f>SUM(G25:G26)</f>
        <v>2875.5</v>
      </c>
    </row>
    <row r="25" spans="2:7" s="15" customFormat="1" ht="30">
      <c r="B25" s="24" t="s">
        <v>37</v>
      </c>
      <c r="C25" s="24" t="s">
        <v>39</v>
      </c>
      <c r="D25" s="24" t="s">
        <v>102</v>
      </c>
      <c r="E25" s="24" t="s">
        <v>24</v>
      </c>
      <c r="F25" s="25" t="s">
        <v>25</v>
      </c>
      <c r="G25" s="26">
        <v>2208.5</v>
      </c>
    </row>
    <row r="26" spans="2:7" s="15" customFormat="1" ht="60">
      <c r="B26" s="27" t="s">
        <v>37</v>
      </c>
      <c r="C26" s="27" t="s">
        <v>39</v>
      </c>
      <c r="D26" s="27" t="s">
        <v>102</v>
      </c>
      <c r="E26" s="27" t="s">
        <v>27</v>
      </c>
      <c r="F26" s="28" t="s">
        <v>95</v>
      </c>
      <c r="G26" s="29">
        <v>667</v>
      </c>
    </row>
    <row r="27" spans="2:7" s="15" customFormat="1" ht="60">
      <c r="B27" s="24" t="s">
        <v>37</v>
      </c>
      <c r="C27" s="24" t="s">
        <v>42</v>
      </c>
      <c r="D27" s="24"/>
      <c r="E27" s="24"/>
      <c r="F27" s="25" t="s">
        <v>43</v>
      </c>
      <c r="G27" s="26">
        <f>G28</f>
        <v>46670.600000000006</v>
      </c>
    </row>
    <row r="28" spans="2:7" s="15" customFormat="1" ht="45">
      <c r="B28" s="24" t="s">
        <v>37</v>
      </c>
      <c r="C28" s="24" t="s">
        <v>42</v>
      </c>
      <c r="D28" s="24" t="s">
        <v>115</v>
      </c>
      <c r="E28" s="24"/>
      <c r="F28" s="25" t="s">
        <v>141</v>
      </c>
      <c r="G28" s="26">
        <f>G29+G42</f>
        <v>46670.600000000006</v>
      </c>
    </row>
    <row r="29" spans="2:7" s="15" customFormat="1" ht="45">
      <c r="B29" s="24" t="s">
        <v>37</v>
      </c>
      <c r="C29" s="24" t="s">
        <v>42</v>
      </c>
      <c r="D29" s="24" t="s">
        <v>116</v>
      </c>
      <c r="E29" s="24"/>
      <c r="F29" s="25" t="s">
        <v>20</v>
      </c>
      <c r="G29" s="26">
        <f>G30</f>
        <v>46521.600000000006</v>
      </c>
    </row>
    <row r="30" spans="2:7" s="15" customFormat="1" ht="15">
      <c r="B30" s="24" t="s">
        <v>37</v>
      </c>
      <c r="C30" s="24" t="s">
        <v>42</v>
      </c>
      <c r="D30" s="24" t="s">
        <v>100</v>
      </c>
      <c r="E30" s="24"/>
      <c r="F30" s="25" t="s">
        <v>29</v>
      </c>
      <c r="G30" s="26">
        <f>G31+G35+G39</f>
        <v>46521.600000000006</v>
      </c>
    </row>
    <row r="31" spans="2:7" s="15" customFormat="1" ht="78.75" customHeight="1">
      <c r="B31" s="24" t="s">
        <v>37</v>
      </c>
      <c r="C31" s="24" t="s">
        <v>42</v>
      </c>
      <c r="D31" s="24" t="s">
        <v>100</v>
      </c>
      <c r="E31" s="24" t="s">
        <v>22</v>
      </c>
      <c r="F31" s="25" t="s">
        <v>23</v>
      </c>
      <c r="G31" s="26">
        <f>SUM(G32:G34)</f>
        <v>37139.9</v>
      </c>
    </row>
    <row r="32" spans="2:7" s="15" customFormat="1" ht="30">
      <c r="B32" s="24" t="s">
        <v>37</v>
      </c>
      <c r="C32" s="24" t="s">
        <v>42</v>
      </c>
      <c r="D32" s="24" t="s">
        <v>100</v>
      </c>
      <c r="E32" s="24" t="s">
        <v>24</v>
      </c>
      <c r="F32" s="25" t="s">
        <v>25</v>
      </c>
      <c r="G32" s="26">
        <v>28470.5</v>
      </c>
    </row>
    <row r="33" spans="2:7" s="15" customFormat="1" ht="45">
      <c r="B33" s="24" t="s">
        <v>37</v>
      </c>
      <c r="C33" s="24" t="s">
        <v>42</v>
      </c>
      <c r="D33" s="24" t="s">
        <v>100</v>
      </c>
      <c r="E33" s="24" t="s">
        <v>26</v>
      </c>
      <c r="F33" s="25" t="s">
        <v>129</v>
      </c>
      <c r="G33" s="26">
        <v>71.400000000000006</v>
      </c>
    </row>
    <row r="34" spans="2:7" s="15" customFormat="1" ht="60">
      <c r="B34" s="24" t="s">
        <v>37</v>
      </c>
      <c r="C34" s="24" t="s">
        <v>42</v>
      </c>
      <c r="D34" s="24" t="s">
        <v>100</v>
      </c>
      <c r="E34" s="24" t="s">
        <v>27</v>
      </c>
      <c r="F34" s="25" t="s">
        <v>28</v>
      </c>
      <c r="G34" s="26">
        <v>8598</v>
      </c>
    </row>
    <row r="35" spans="2:7" s="15" customFormat="1" ht="30.75" customHeight="1">
      <c r="B35" s="24" t="s">
        <v>37</v>
      </c>
      <c r="C35" s="24" t="s">
        <v>42</v>
      </c>
      <c r="D35" s="24" t="s">
        <v>100</v>
      </c>
      <c r="E35" s="24" t="s">
        <v>30</v>
      </c>
      <c r="F35" s="25" t="s">
        <v>55</v>
      </c>
      <c r="G35" s="26">
        <f>G36+G37+G38</f>
        <v>9242.7000000000007</v>
      </c>
    </row>
    <row r="36" spans="2:7" s="15" customFormat="1" ht="30">
      <c r="B36" s="24" t="s">
        <v>37</v>
      </c>
      <c r="C36" s="24" t="s">
        <v>42</v>
      </c>
      <c r="D36" s="24" t="s">
        <v>100</v>
      </c>
      <c r="E36" s="24" t="s">
        <v>31</v>
      </c>
      <c r="F36" s="25" t="s">
        <v>32</v>
      </c>
      <c r="G36" s="26">
        <v>1954.1</v>
      </c>
    </row>
    <row r="37" spans="2:7" s="15" customFormat="1" ht="15">
      <c r="B37" s="24" t="s">
        <v>37</v>
      </c>
      <c r="C37" s="24" t="s">
        <v>42</v>
      </c>
      <c r="D37" s="24" t="s">
        <v>100</v>
      </c>
      <c r="E37" s="24" t="s">
        <v>33</v>
      </c>
      <c r="F37" s="25" t="s">
        <v>96</v>
      </c>
      <c r="G37" s="26">
        <v>4966.5</v>
      </c>
    </row>
    <row r="38" spans="2:7" s="15" customFormat="1" ht="15">
      <c r="B38" s="24" t="s">
        <v>37</v>
      </c>
      <c r="C38" s="24" t="s">
        <v>42</v>
      </c>
      <c r="D38" s="24" t="s">
        <v>100</v>
      </c>
      <c r="E38" s="24" t="s">
        <v>149</v>
      </c>
      <c r="F38" s="25" t="s">
        <v>150</v>
      </c>
      <c r="G38" s="26">
        <v>2322.1</v>
      </c>
    </row>
    <row r="39" spans="2:7" s="15" customFormat="1" ht="15">
      <c r="B39" s="24" t="s">
        <v>37</v>
      </c>
      <c r="C39" s="24" t="s">
        <v>42</v>
      </c>
      <c r="D39" s="24" t="s">
        <v>100</v>
      </c>
      <c r="E39" s="24" t="s">
        <v>44</v>
      </c>
      <c r="F39" s="25" t="s">
        <v>45</v>
      </c>
      <c r="G39" s="26">
        <f>G40+G41</f>
        <v>139</v>
      </c>
    </row>
    <row r="40" spans="2:7" s="15" customFormat="1" ht="15">
      <c r="B40" s="24" t="s">
        <v>37</v>
      </c>
      <c r="C40" s="24" t="s">
        <v>42</v>
      </c>
      <c r="D40" s="24" t="s">
        <v>100</v>
      </c>
      <c r="E40" s="24" t="s">
        <v>46</v>
      </c>
      <c r="F40" s="25" t="s">
        <v>47</v>
      </c>
      <c r="G40" s="26">
        <v>138</v>
      </c>
    </row>
    <row r="41" spans="2:7" s="15" customFormat="1" ht="15">
      <c r="B41" s="24" t="s">
        <v>37</v>
      </c>
      <c r="C41" s="24" t="s">
        <v>42</v>
      </c>
      <c r="D41" s="24" t="s">
        <v>103</v>
      </c>
      <c r="E41" s="24" t="s">
        <v>48</v>
      </c>
      <c r="F41" s="25" t="s">
        <v>49</v>
      </c>
      <c r="G41" s="26">
        <v>1</v>
      </c>
    </row>
    <row r="42" spans="2:7" s="15" customFormat="1" ht="15">
      <c r="B42" s="24" t="s">
        <v>37</v>
      </c>
      <c r="C42" s="24" t="s">
        <v>42</v>
      </c>
      <c r="D42" s="24" t="s">
        <v>120</v>
      </c>
      <c r="E42" s="24"/>
      <c r="F42" s="25" t="s">
        <v>50</v>
      </c>
      <c r="G42" s="26">
        <f>G43</f>
        <v>149</v>
      </c>
    </row>
    <row r="43" spans="2:7" s="15" customFormat="1" ht="15">
      <c r="B43" s="24" t="s">
        <v>37</v>
      </c>
      <c r="C43" s="24" t="s">
        <v>42</v>
      </c>
      <c r="D43" s="24" t="s">
        <v>104</v>
      </c>
      <c r="E43" s="24"/>
      <c r="F43" s="25" t="s">
        <v>29</v>
      </c>
      <c r="G43" s="26">
        <f>G44</f>
        <v>149</v>
      </c>
    </row>
    <row r="44" spans="2:7" s="15" customFormat="1" ht="31.5" customHeight="1">
      <c r="B44" s="24" t="s">
        <v>37</v>
      </c>
      <c r="C44" s="24" t="s">
        <v>42</v>
      </c>
      <c r="D44" s="24" t="s">
        <v>104</v>
      </c>
      <c r="E44" s="24" t="s">
        <v>30</v>
      </c>
      <c r="F44" s="25" t="s">
        <v>55</v>
      </c>
      <c r="G44" s="26">
        <f>G45</f>
        <v>149</v>
      </c>
    </row>
    <row r="45" spans="2:7" s="15" customFormat="1" ht="15">
      <c r="B45" s="24" t="s">
        <v>37</v>
      </c>
      <c r="C45" s="24" t="s">
        <v>42</v>
      </c>
      <c r="D45" s="24" t="s">
        <v>104</v>
      </c>
      <c r="E45" s="24" t="s">
        <v>33</v>
      </c>
      <c r="F45" s="25" t="s">
        <v>97</v>
      </c>
      <c r="G45" s="26">
        <v>149</v>
      </c>
    </row>
    <row r="46" spans="2:7" s="15" customFormat="1" ht="15">
      <c r="B46" s="24" t="s">
        <v>37</v>
      </c>
      <c r="C46" s="24" t="s">
        <v>51</v>
      </c>
      <c r="D46" s="24"/>
      <c r="E46" s="24"/>
      <c r="F46" s="25" t="s">
        <v>52</v>
      </c>
      <c r="G46" s="26">
        <f>G47+G67</f>
        <v>1160.3</v>
      </c>
    </row>
    <row r="47" spans="2:7" s="15" customFormat="1" ht="45">
      <c r="B47" s="24" t="s">
        <v>37</v>
      </c>
      <c r="C47" s="24" t="s">
        <v>51</v>
      </c>
      <c r="D47" s="24" t="s">
        <v>115</v>
      </c>
      <c r="E47" s="24"/>
      <c r="F47" s="25" t="s">
        <v>141</v>
      </c>
      <c r="G47" s="26">
        <f>G48</f>
        <v>1085.3</v>
      </c>
    </row>
    <row r="48" spans="2:7" s="15" customFormat="1" ht="30">
      <c r="B48" s="24" t="s">
        <v>37</v>
      </c>
      <c r="C48" s="24" t="s">
        <v>51</v>
      </c>
      <c r="D48" s="24" t="s">
        <v>119</v>
      </c>
      <c r="E48" s="24"/>
      <c r="F48" s="25" t="s">
        <v>53</v>
      </c>
      <c r="G48" s="26">
        <f>G49+G56+G59+G64</f>
        <v>1085.3</v>
      </c>
    </row>
    <row r="49" spans="2:7" s="15" customFormat="1" ht="45.75" customHeight="1">
      <c r="B49" s="27" t="s">
        <v>37</v>
      </c>
      <c r="C49" s="27" t="s">
        <v>51</v>
      </c>
      <c r="D49" s="27" t="s">
        <v>134</v>
      </c>
      <c r="E49" s="27"/>
      <c r="F49" s="28" t="s">
        <v>138</v>
      </c>
      <c r="G49" s="29">
        <f>G50+G54</f>
        <v>706.8</v>
      </c>
    </row>
    <row r="50" spans="2:7" s="15" customFormat="1" ht="31.5" customHeight="1">
      <c r="B50" s="27" t="s">
        <v>37</v>
      </c>
      <c r="C50" s="27" t="s">
        <v>51</v>
      </c>
      <c r="D50" s="27" t="s">
        <v>134</v>
      </c>
      <c r="E50" s="27" t="s">
        <v>30</v>
      </c>
      <c r="F50" s="28" t="s">
        <v>55</v>
      </c>
      <c r="G50" s="29">
        <f>G51+G52+G53</f>
        <v>106.8</v>
      </c>
    </row>
    <row r="51" spans="2:7" s="15" customFormat="1" ht="31.5" customHeight="1">
      <c r="B51" s="27" t="s">
        <v>37</v>
      </c>
      <c r="C51" s="27" t="s">
        <v>51</v>
      </c>
      <c r="D51" s="27" t="s">
        <v>134</v>
      </c>
      <c r="E51" s="27" t="s">
        <v>31</v>
      </c>
      <c r="F51" s="25" t="s">
        <v>32</v>
      </c>
      <c r="G51" s="29">
        <v>17.2</v>
      </c>
    </row>
    <row r="52" spans="2:7" s="15" customFormat="1" ht="15">
      <c r="B52" s="27" t="s">
        <v>37</v>
      </c>
      <c r="C52" s="27" t="s">
        <v>51</v>
      </c>
      <c r="D52" s="27" t="s">
        <v>134</v>
      </c>
      <c r="E52" s="27" t="s">
        <v>33</v>
      </c>
      <c r="F52" s="28" t="s">
        <v>97</v>
      </c>
      <c r="G52" s="29">
        <v>39.6</v>
      </c>
    </row>
    <row r="53" spans="2:7" s="15" customFormat="1" ht="15">
      <c r="B53" s="27" t="s">
        <v>37</v>
      </c>
      <c r="C53" s="27" t="s">
        <v>51</v>
      </c>
      <c r="D53" s="27" t="s">
        <v>134</v>
      </c>
      <c r="E53" s="27" t="s">
        <v>149</v>
      </c>
      <c r="F53" s="28" t="s">
        <v>150</v>
      </c>
      <c r="G53" s="29">
        <v>50</v>
      </c>
    </row>
    <row r="54" spans="2:7" s="15" customFormat="1" ht="30">
      <c r="B54" s="27" t="s">
        <v>37</v>
      </c>
      <c r="C54" s="27" t="s">
        <v>51</v>
      </c>
      <c r="D54" s="27" t="s">
        <v>134</v>
      </c>
      <c r="E54" s="27" t="s">
        <v>56</v>
      </c>
      <c r="F54" s="28" t="s">
        <v>57</v>
      </c>
      <c r="G54" s="29">
        <f>G55</f>
        <v>600</v>
      </c>
    </row>
    <row r="55" spans="2:7" s="15" customFormat="1" ht="15">
      <c r="B55" s="27" t="s">
        <v>37</v>
      </c>
      <c r="C55" s="27" t="s">
        <v>51</v>
      </c>
      <c r="D55" s="27" t="s">
        <v>134</v>
      </c>
      <c r="E55" s="27" t="s">
        <v>132</v>
      </c>
      <c r="F55" s="28" t="s">
        <v>133</v>
      </c>
      <c r="G55" s="29">
        <v>600</v>
      </c>
    </row>
    <row r="56" spans="2:7" s="15" customFormat="1" ht="28.5" customHeight="1">
      <c r="B56" s="27" t="s">
        <v>37</v>
      </c>
      <c r="C56" s="27" t="s">
        <v>51</v>
      </c>
      <c r="D56" s="27" t="s">
        <v>137</v>
      </c>
      <c r="E56" s="27"/>
      <c r="F56" s="28" t="s">
        <v>139</v>
      </c>
      <c r="G56" s="29">
        <f>G57</f>
        <v>5</v>
      </c>
    </row>
    <row r="57" spans="2:7" s="15" customFormat="1" ht="33.75" customHeight="1">
      <c r="B57" s="27" t="s">
        <v>37</v>
      </c>
      <c r="C57" s="27" t="s">
        <v>51</v>
      </c>
      <c r="D57" s="27" t="s">
        <v>137</v>
      </c>
      <c r="E57" s="27" t="s">
        <v>30</v>
      </c>
      <c r="F57" s="28" t="s">
        <v>55</v>
      </c>
      <c r="G57" s="29">
        <f>G58</f>
        <v>5</v>
      </c>
    </row>
    <row r="58" spans="2:7" s="15" customFormat="1" ht="15">
      <c r="B58" s="27" t="s">
        <v>37</v>
      </c>
      <c r="C58" s="27" t="s">
        <v>51</v>
      </c>
      <c r="D58" s="27" t="s">
        <v>137</v>
      </c>
      <c r="E58" s="27" t="s">
        <v>33</v>
      </c>
      <c r="F58" s="28" t="s">
        <v>97</v>
      </c>
      <c r="G58" s="29">
        <v>5</v>
      </c>
    </row>
    <row r="59" spans="2:7" s="15" customFormat="1" ht="30">
      <c r="B59" s="27" t="s">
        <v>37</v>
      </c>
      <c r="C59" s="27" t="s">
        <v>51</v>
      </c>
      <c r="D59" s="27" t="s">
        <v>135</v>
      </c>
      <c r="E59" s="27"/>
      <c r="F59" s="28" t="s">
        <v>136</v>
      </c>
      <c r="G59" s="29">
        <f>G60+G62</f>
        <v>73.5</v>
      </c>
    </row>
    <row r="60" spans="2:7" s="15" customFormat="1" ht="28.5" customHeight="1">
      <c r="B60" s="27" t="s">
        <v>37</v>
      </c>
      <c r="C60" s="27" t="s">
        <v>51</v>
      </c>
      <c r="D60" s="27" t="s">
        <v>135</v>
      </c>
      <c r="E60" s="27" t="s">
        <v>30</v>
      </c>
      <c r="F60" s="28" t="s">
        <v>55</v>
      </c>
      <c r="G60" s="29">
        <f>G61</f>
        <v>3.5</v>
      </c>
    </row>
    <row r="61" spans="2:7" s="15" customFormat="1" ht="15">
      <c r="B61" s="27" t="s">
        <v>37</v>
      </c>
      <c r="C61" s="27" t="s">
        <v>51</v>
      </c>
      <c r="D61" s="27" t="s">
        <v>135</v>
      </c>
      <c r="E61" s="27" t="s">
        <v>33</v>
      </c>
      <c r="F61" s="28" t="s">
        <v>97</v>
      </c>
      <c r="G61" s="29">
        <v>3.5</v>
      </c>
    </row>
    <row r="62" spans="2:7" s="15" customFormat="1" ht="30">
      <c r="B62" s="27" t="s">
        <v>37</v>
      </c>
      <c r="C62" s="27" t="s">
        <v>51</v>
      </c>
      <c r="D62" s="27" t="s">
        <v>135</v>
      </c>
      <c r="E62" s="27" t="s">
        <v>56</v>
      </c>
      <c r="F62" s="28" t="s">
        <v>57</v>
      </c>
      <c r="G62" s="29">
        <f>G63</f>
        <v>70</v>
      </c>
    </row>
    <row r="63" spans="2:7" s="15" customFormat="1" ht="15">
      <c r="B63" s="27" t="s">
        <v>37</v>
      </c>
      <c r="C63" s="27" t="s">
        <v>51</v>
      </c>
      <c r="D63" s="27" t="s">
        <v>135</v>
      </c>
      <c r="E63" s="27" t="s">
        <v>132</v>
      </c>
      <c r="F63" s="28" t="s">
        <v>133</v>
      </c>
      <c r="G63" s="29">
        <v>70</v>
      </c>
    </row>
    <row r="64" spans="2:7" s="15" customFormat="1" ht="15">
      <c r="B64" s="24" t="s">
        <v>37</v>
      </c>
      <c r="C64" s="24" t="s">
        <v>51</v>
      </c>
      <c r="D64" s="24" t="s">
        <v>105</v>
      </c>
      <c r="E64" s="24"/>
      <c r="F64" s="25" t="s">
        <v>54</v>
      </c>
      <c r="G64" s="26">
        <f>G65</f>
        <v>300</v>
      </c>
    </row>
    <row r="65" spans="2:7" s="15" customFormat="1" ht="35.25" customHeight="1">
      <c r="B65" s="24" t="s">
        <v>37</v>
      </c>
      <c r="C65" s="24" t="s">
        <v>51</v>
      </c>
      <c r="D65" s="24" t="s">
        <v>105</v>
      </c>
      <c r="E65" s="24" t="s">
        <v>30</v>
      </c>
      <c r="F65" s="25" t="s">
        <v>55</v>
      </c>
      <c r="G65" s="26">
        <f>G66</f>
        <v>300</v>
      </c>
    </row>
    <row r="66" spans="2:7" s="15" customFormat="1" ht="15">
      <c r="B66" s="24" t="s">
        <v>37</v>
      </c>
      <c r="C66" s="24" t="s">
        <v>51</v>
      </c>
      <c r="D66" s="24" t="s">
        <v>105</v>
      </c>
      <c r="E66" s="24" t="s">
        <v>33</v>
      </c>
      <c r="F66" s="25" t="s">
        <v>97</v>
      </c>
      <c r="G66" s="26">
        <v>300</v>
      </c>
    </row>
    <row r="67" spans="2:7" s="15" customFormat="1" ht="30">
      <c r="B67" s="24" t="s">
        <v>37</v>
      </c>
      <c r="C67" s="24" t="s">
        <v>51</v>
      </c>
      <c r="D67" s="24" t="s">
        <v>117</v>
      </c>
      <c r="E67" s="24"/>
      <c r="F67" s="25" t="s">
        <v>34</v>
      </c>
      <c r="G67" s="26">
        <f>G68</f>
        <v>75</v>
      </c>
    </row>
    <row r="68" spans="2:7" s="15" customFormat="1" ht="30">
      <c r="B68" s="24" t="s">
        <v>37</v>
      </c>
      <c r="C68" s="24" t="s">
        <v>51</v>
      </c>
      <c r="D68" s="24" t="s">
        <v>121</v>
      </c>
      <c r="E68" s="24"/>
      <c r="F68" s="25" t="s">
        <v>53</v>
      </c>
      <c r="G68" s="26">
        <f>G69</f>
        <v>75</v>
      </c>
    </row>
    <row r="69" spans="2:7" s="15" customFormat="1" ht="15">
      <c r="B69" s="24" t="s">
        <v>37</v>
      </c>
      <c r="C69" s="24" t="s">
        <v>51</v>
      </c>
      <c r="D69" s="24" t="s">
        <v>106</v>
      </c>
      <c r="E69" s="24"/>
      <c r="F69" s="25" t="s">
        <v>54</v>
      </c>
      <c r="G69" s="26">
        <f>G70</f>
        <v>75</v>
      </c>
    </row>
    <row r="70" spans="2:7" s="15" customFormat="1" ht="15">
      <c r="B70" s="24" t="s">
        <v>37</v>
      </c>
      <c r="C70" s="24" t="s">
        <v>51</v>
      </c>
      <c r="D70" s="24" t="s">
        <v>107</v>
      </c>
      <c r="E70" s="24" t="s">
        <v>44</v>
      </c>
      <c r="F70" s="25" t="s">
        <v>45</v>
      </c>
      <c r="G70" s="26">
        <f>G71</f>
        <v>75</v>
      </c>
    </row>
    <row r="71" spans="2:7" s="15" customFormat="1" ht="45">
      <c r="B71" s="30" t="s">
        <v>37</v>
      </c>
      <c r="C71" s="30" t="s">
        <v>51</v>
      </c>
      <c r="D71" s="30" t="s">
        <v>106</v>
      </c>
      <c r="E71" s="30" t="s">
        <v>58</v>
      </c>
      <c r="F71" s="25" t="s">
        <v>59</v>
      </c>
      <c r="G71" s="26">
        <v>75</v>
      </c>
    </row>
    <row r="72" spans="2:7" s="15" customFormat="1" ht="30">
      <c r="B72" s="24" t="s">
        <v>37</v>
      </c>
      <c r="C72" s="24" t="s">
        <v>60</v>
      </c>
      <c r="D72" s="24"/>
      <c r="E72" s="24"/>
      <c r="F72" s="25" t="s">
        <v>61</v>
      </c>
      <c r="G72" s="29">
        <f>G73</f>
        <v>158339.20000000001</v>
      </c>
    </row>
    <row r="73" spans="2:7" s="15" customFormat="1" ht="15">
      <c r="B73" s="24" t="s">
        <v>37</v>
      </c>
      <c r="C73" s="24" t="s">
        <v>62</v>
      </c>
      <c r="D73" s="24"/>
      <c r="E73" s="24"/>
      <c r="F73" s="25" t="s">
        <v>63</v>
      </c>
      <c r="G73" s="29">
        <f>G74+G84</f>
        <v>158339.20000000001</v>
      </c>
    </row>
    <row r="74" spans="2:7" s="15" customFormat="1" ht="45">
      <c r="B74" s="24" t="s">
        <v>37</v>
      </c>
      <c r="C74" s="24" t="s">
        <v>62</v>
      </c>
      <c r="D74" s="24" t="s">
        <v>115</v>
      </c>
      <c r="E74" s="24"/>
      <c r="F74" s="25" t="s">
        <v>141</v>
      </c>
      <c r="G74" s="29">
        <f>G75</f>
        <v>137339.20000000001</v>
      </c>
    </row>
    <row r="75" spans="2:7" s="15" customFormat="1" ht="30">
      <c r="B75" s="24" t="s">
        <v>37</v>
      </c>
      <c r="C75" s="24" t="s">
        <v>62</v>
      </c>
      <c r="D75" s="24" t="s">
        <v>122</v>
      </c>
      <c r="E75" s="24"/>
      <c r="F75" s="25" t="s">
        <v>64</v>
      </c>
      <c r="G75" s="29">
        <f>G76+G81</f>
        <v>137339.20000000001</v>
      </c>
    </row>
    <row r="76" spans="2:7" s="15" customFormat="1" ht="30">
      <c r="B76" s="24" t="s">
        <v>37</v>
      </c>
      <c r="C76" s="24" t="s">
        <v>62</v>
      </c>
      <c r="D76" s="24" t="s">
        <v>108</v>
      </c>
      <c r="E76" s="24"/>
      <c r="F76" s="25" t="s">
        <v>65</v>
      </c>
      <c r="G76" s="29">
        <f>G77</f>
        <v>111818.6</v>
      </c>
    </row>
    <row r="77" spans="2:7" s="15" customFormat="1" ht="32.25" customHeight="1">
      <c r="B77" s="24" t="s">
        <v>37</v>
      </c>
      <c r="C77" s="24" t="s">
        <v>62</v>
      </c>
      <c r="D77" s="24" t="s">
        <v>108</v>
      </c>
      <c r="E77" s="24" t="s">
        <v>30</v>
      </c>
      <c r="F77" s="25" t="s">
        <v>55</v>
      </c>
      <c r="G77" s="29">
        <f>G78+G79+G80</f>
        <v>111818.6</v>
      </c>
    </row>
    <row r="78" spans="2:7" s="15" customFormat="1" ht="35.25" customHeight="1">
      <c r="B78" s="24" t="s">
        <v>37</v>
      </c>
      <c r="C78" s="24" t="s">
        <v>62</v>
      </c>
      <c r="D78" s="24" t="s">
        <v>108</v>
      </c>
      <c r="E78" s="24" t="s">
        <v>31</v>
      </c>
      <c r="F78" s="25" t="s">
        <v>32</v>
      </c>
      <c r="G78" s="29">
        <v>256.7</v>
      </c>
    </row>
    <row r="79" spans="2:7" s="15" customFormat="1" ht="15">
      <c r="B79" s="24" t="s">
        <v>37</v>
      </c>
      <c r="C79" s="24" t="s">
        <v>62</v>
      </c>
      <c r="D79" s="24" t="s">
        <v>108</v>
      </c>
      <c r="E79" s="24" t="s">
        <v>33</v>
      </c>
      <c r="F79" s="25" t="s">
        <v>97</v>
      </c>
      <c r="G79" s="29">
        <v>111230.8</v>
      </c>
    </row>
    <row r="80" spans="2:7" s="15" customFormat="1" ht="15">
      <c r="B80" s="24" t="s">
        <v>37</v>
      </c>
      <c r="C80" s="24" t="s">
        <v>62</v>
      </c>
      <c r="D80" s="24" t="s">
        <v>108</v>
      </c>
      <c r="E80" s="24" t="s">
        <v>149</v>
      </c>
      <c r="F80" s="25" t="s">
        <v>150</v>
      </c>
      <c r="G80" s="29">
        <v>331.1</v>
      </c>
    </row>
    <row r="81" spans="2:7" s="15" customFormat="1" ht="30">
      <c r="B81" s="24" t="s">
        <v>37</v>
      </c>
      <c r="C81" s="24" t="s">
        <v>62</v>
      </c>
      <c r="D81" s="24" t="s">
        <v>154</v>
      </c>
      <c r="E81" s="24"/>
      <c r="F81" s="25" t="s">
        <v>155</v>
      </c>
      <c r="G81" s="29">
        <f>G82</f>
        <v>25520.6</v>
      </c>
    </row>
    <row r="82" spans="2:7" s="15" customFormat="1" ht="30" customHeight="1">
      <c r="B82" s="24" t="s">
        <v>37</v>
      </c>
      <c r="C82" s="24" t="s">
        <v>62</v>
      </c>
      <c r="D82" s="24" t="s">
        <v>154</v>
      </c>
      <c r="E82" s="24" t="s">
        <v>30</v>
      </c>
      <c r="F82" s="25" t="s">
        <v>55</v>
      </c>
      <c r="G82" s="29">
        <f>G83</f>
        <v>25520.6</v>
      </c>
    </row>
    <row r="83" spans="2:7" s="15" customFormat="1" ht="15">
      <c r="B83" s="24" t="s">
        <v>37</v>
      </c>
      <c r="C83" s="24" t="s">
        <v>62</v>
      </c>
      <c r="D83" s="24" t="s">
        <v>154</v>
      </c>
      <c r="E83" s="24" t="s">
        <v>33</v>
      </c>
      <c r="F83" s="25" t="s">
        <v>97</v>
      </c>
      <c r="G83" s="29">
        <v>25520.6</v>
      </c>
    </row>
    <row r="84" spans="2:7" s="15" customFormat="1" ht="45">
      <c r="B84" s="24" t="s">
        <v>37</v>
      </c>
      <c r="C84" s="24" t="s">
        <v>62</v>
      </c>
      <c r="D84" s="24" t="s">
        <v>143</v>
      </c>
      <c r="E84" s="24"/>
      <c r="F84" s="25" t="s">
        <v>146</v>
      </c>
      <c r="G84" s="29">
        <f>G85</f>
        <v>21000</v>
      </c>
    </row>
    <row r="85" spans="2:7" s="15" customFormat="1" ht="30">
      <c r="B85" s="24" t="s">
        <v>37</v>
      </c>
      <c r="C85" s="24" t="s">
        <v>62</v>
      </c>
      <c r="D85" s="24" t="s">
        <v>144</v>
      </c>
      <c r="E85" s="24"/>
      <c r="F85" s="25" t="s">
        <v>147</v>
      </c>
      <c r="G85" s="29">
        <f>G86</f>
        <v>21000</v>
      </c>
    </row>
    <row r="86" spans="2:7" s="15" customFormat="1" ht="45">
      <c r="B86" s="24" t="s">
        <v>37</v>
      </c>
      <c r="C86" s="24" t="s">
        <v>62</v>
      </c>
      <c r="D86" s="24" t="s">
        <v>145</v>
      </c>
      <c r="E86" s="24"/>
      <c r="F86" s="25" t="s">
        <v>148</v>
      </c>
      <c r="G86" s="29">
        <f>G87</f>
        <v>21000</v>
      </c>
    </row>
    <row r="87" spans="2:7" s="15" customFormat="1" ht="30" customHeight="1">
      <c r="B87" s="24" t="s">
        <v>37</v>
      </c>
      <c r="C87" s="24" t="s">
        <v>62</v>
      </c>
      <c r="D87" s="24" t="s">
        <v>145</v>
      </c>
      <c r="E87" s="24" t="s">
        <v>30</v>
      </c>
      <c r="F87" s="25" t="s">
        <v>55</v>
      </c>
      <c r="G87" s="29">
        <f>G88</f>
        <v>21000</v>
      </c>
    </row>
    <row r="88" spans="2:7" s="15" customFormat="1" ht="15">
      <c r="B88" s="24" t="s">
        <v>37</v>
      </c>
      <c r="C88" s="24" t="s">
        <v>62</v>
      </c>
      <c r="D88" s="24" t="s">
        <v>145</v>
      </c>
      <c r="E88" s="24" t="s">
        <v>33</v>
      </c>
      <c r="F88" s="25" t="s">
        <v>97</v>
      </c>
      <c r="G88" s="29">
        <v>21000</v>
      </c>
    </row>
    <row r="89" spans="2:7" s="15" customFormat="1" ht="15">
      <c r="B89" s="24" t="s">
        <v>37</v>
      </c>
      <c r="C89" s="24" t="s">
        <v>66</v>
      </c>
      <c r="D89" s="24"/>
      <c r="E89" s="24"/>
      <c r="F89" s="25" t="s">
        <v>67</v>
      </c>
      <c r="G89" s="26">
        <f>G90</f>
        <v>150</v>
      </c>
    </row>
    <row r="90" spans="2:7" s="15" customFormat="1" ht="15">
      <c r="B90" s="24" t="s">
        <v>37</v>
      </c>
      <c r="C90" s="24" t="s">
        <v>68</v>
      </c>
      <c r="D90" s="24"/>
      <c r="E90" s="24"/>
      <c r="F90" s="25" t="s">
        <v>69</v>
      </c>
      <c r="G90" s="26">
        <f>G91</f>
        <v>150</v>
      </c>
    </row>
    <row r="91" spans="2:7" s="15" customFormat="1" ht="45">
      <c r="B91" s="24" t="s">
        <v>37</v>
      </c>
      <c r="C91" s="24" t="s">
        <v>68</v>
      </c>
      <c r="D91" s="24" t="s">
        <v>115</v>
      </c>
      <c r="E91" s="24"/>
      <c r="F91" s="25" t="s">
        <v>141</v>
      </c>
      <c r="G91" s="26">
        <f>G92+G96</f>
        <v>150</v>
      </c>
    </row>
    <row r="92" spans="2:7" s="15" customFormat="1" ht="30">
      <c r="B92" s="24" t="s">
        <v>37</v>
      </c>
      <c r="C92" s="24" t="s">
        <v>68</v>
      </c>
      <c r="D92" s="24" t="s">
        <v>127</v>
      </c>
      <c r="E92" s="24"/>
      <c r="F92" s="25" t="s">
        <v>70</v>
      </c>
      <c r="G92" s="26">
        <f>G93</f>
        <v>90</v>
      </c>
    </row>
    <row r="93" spans="2:7" s="15" customFormat="1" ht="30">
      <c r="B93" s="24" t="s">
        <v>37</v>
      </c>
      <c r="C93" s="24" t="s">
        <v>68</v>
      </c>
      <c r="D93" s="24" t="s">
        <v>109</v>
      </c>
      <c r="E93" s="24"/>
      <c r="F93" s="25" t="s">
        <v>156</v>
      </c>
      <c r="G93" s="26">
        <f>G94</f>
        <v>90</v>
      </c>
    </row>
    <row r="94" spans="2:7" s="15" customFormat="1" ht="30" customHeight="1">
      <c r="B94" s="24" t="s">
        <v>37</v>
      </c>
      <c r="C94" s="24" t="s">
        <v>68</v>
      </c>
      <c r="D94" s="24" t="s">
        <v>109</v>
      </c>
      <c r="E94" s="24" t="s">
        <v>30</v>
      </c>
      <c r="F94" s="25" t="s">
        <v>55</v>
      </c>
      <c r="G94" s="26">
        <f>G95</f>
        <v>90</v>
      </c>
    </row>
    <row r="95" spans="2:7" s="15" customFormat="1" ht="15">
      <c r="B95" s="24" t="s">
        <v>37</v>
      </c>
      <c r="C95" s="24" t="s">
        <v>68</v>
      </c>
      <c r="D95" s="24" t="s">
        <v>109</v>
      </c>
      <c r="E95" s="24" t="s">
        <v>33</v>
      </c>
      <c r="F95" s="25" t="s">
        <v>96</v>
      </c>
      <c r="G95" s="26">
        <v>90</v>
      </c>
    </row>
    <row r="96" spans="2:7" s="15" customFormat="1" ht="30">
      <c r="B96" s="24" t="s">
        <v>37</v>
      </c>
      <c r="C96" s="24" t="s">
        <v>68</v>
      </c>
      <c r="D96" s="24" t="s">
        <v>123</v>
      </c>
      <c r="E96" s="24"/>
      <c r="F96" s="25" t="s">
        <v>71</v>
      </c>
      <c r="G96" s="26">
        <f>G97</f>
        <v>60</v>
      </c>
    </row>
    <row r="97" spans="2:7" s="15" customFormat="1" ht="30">
      <c r="B97" s="24" t="s">
        <v>37</v>
      </c>
      <c r="C97" s="24" t="s">
        <v>68</v>
      </c>
      <c r="D97" s="24" t="s">
        <v>110</v>
      </c>
      <c r="E97" s="24"/>
      <c r="F97" s="25" t="s">
        <v>156</v>
      </c>
      <c r="G97" s="26">
        <f>G98</f>
        <v>60</v>
      </c>
    </row>
    <row r="98" spans="2:7" s="15" customFormat="1" ht="30" customHeight="1">
      <c r="B98" s="24" t="s">
        <v>37</v>
      </c>
      <c r="C98" s="24" t="s">
        <v>68</v>
      </c>
      <c r="D98" s="24" t="s">
        <v>110</v>
      </c>
      <c r="E98" s="24" t="s">
        <v>30</v>
      </c>
      <c r="F98" s="25" t="s">
        <v>55</v>
      </c>
      <c r="G98" s="26">
        <f>G99</f>
        <v>60</v>
      </c>
    </row>
    <row r="99" spans="2:7" s="15" customFormat="1" ht="15">
      <c r="B99" s="24" t="s">
        <v>37</v>
      </c>
      <c r="C99" s="24" t="s">
        <v>68</v>
      </c>
      <c r="D99" s="24" t="s">
        <v>110</v>
      </c>
      <c r="E99" s="24" t="s">
        <v>33</v>
      </c>
      <c r="F99" s="25" t="s">
        <v>96</v>
      </c>
      <c r="G99" s="26">
        <v>60</v>
      </c>
    </row>
    <row r="100" spans="2:7" s="15" customFormat="1" ht="15">
      <c r="B100" s="24" t="s">
        <v>37</v>
      </c>
      <c r="C100" s="24" t="s">
        <v>72</v>
      </c>
      <c r="D100" s="24"/>
      <c r="E100" s="24"/>
      <c r="F100" s="25" t="s">
        <v>73</v>
      </c>
      <c r="G100" s="26">
        <f t="shared" ref="G100:G105" si="0">G101</f>
        <v>2079</v>
      </c>
    </row>
    <row r="101" spans="2:7" s="15" customFormat="1" ht="15">
      <c r="B101" s="24" t="s">
        <v>37</v>
      </c>
      <c r="C101" s="24" t="s">
        <v>74</v>
      </c>
      <c r="D101" s="24"/>
      <c r="E101" s="24"/>
      <c r="F101" s="25" t="s">
        <v>75</v>
      </c>
      <c r="G101" s="26">
        <f t="shared" si="0"/>
        <v>2079</v>
      </c>
    </row>
    <row r="102" spans="2:7" s="15" customFormat="1" ht="45">
      <c r="B102" s="24" t="s">
        <v>37</v>
      </c>
      <c r="C102" s="24" t="s">
        <v>74</v>
      </c>
      <c r="D102" s="24" t="s">
        <v>115</v>
      </c>
      <c r="E102" s="24"/>
      <c r="F102" s="25" t="s">
        <v>141</v>
      </c>
      <c r="G102" s="26">
        <f t="shared" si="0"/>
        <v>2079</v>
      </c>
    </row>
    <row r="103" spans="2:7" s="15" customFormat="1" ht="30">
      <c r="B103" s="24" t="s">
        <v>37</v>
      </c>
      <c r="C103" s="24" t="s">
        <v>74</v>
      </c>
      <c r="D103" s="24" t="s">
        <v>124</v>
      </c>
      <c r="E103" s="24"/>
      <c r="F103" s="25" t="s">
        <v>76</v>
      </c>
      <c r="G103" s="26">
        <f t="shared" si="0"/>
        <v>2079</v>
      </c>
    </row>
    <row r="104" spans="2:7" s="15" customFormat="1" ht="15">
      <c r="B104" s="24" t="s">
        <v>37</v>
      </c>
      <c r="C104" s="24" t="s">
        <v>74</v>
      </c>
      <c r="D104" s="24" t="s">
        <v>111</v>
      </c>
      <c r="E104" s="24"/>
      <c r="F104" s="25" t="s">
        <v>77</v>
      </c>
      <c r="G104" s="26">
        <f t="shared" si="0"/>
        <v>2079</v>
      </c>
    </row>
    <row r="105" spans="2:7" s="15" customFormat="1" ht="31.5" customHeight="1">
      <c r="B105" s="24" t="s">
        <v>37</v>
      </c>
      <c r="C105" s="24" t="s">
        <v>74</v>
      </c>
      <c r="D105" s="24" t="s">
        <v>111</v>
      </c>
      <c r="E105" s="24" t="s">
        <v>30</v>
      </c>
      <c r="F105" s="25" t="s">
        <v>55</v>
      </c>
      <c r="G105" s="26">
        <f t="shared" si="0"/>
        <v>2079</v>
      </c>
    </row>
    <row r="106" spans="2:7" s="15" customFormat="1" ht="15">
      <c r="B106" s="24" t="s">
        <v>37</v>
      </c>
      <c r="C106" s="24" t="s">
        <v>74</v>
      </c>
      <c r="D106" s="24" t="s">
        <v>111</v>
      </c>
      <c r="E106" s="24" t="s">
        <v>33</v>
      </c>
      <c r="F106" s="25" t="s">
        <v>97</v>
      </c>
      <c r="G106" s="26">
        <v>2079</v>
      </c>
    </row>
    <row r="107" spans="2:7" s="15" customFormat="1" ht="15">
      <c r="B107" s="24" t="s">
        <v>37</v>
      </c>
      <c r="C107" s="24" t="s">
        <v>78</v>
      </c>
      <c r="D107" s="24"/>
      <c r="E107" s="24"/>
      <c r="F107" s="25" t="s">
        <v>79</v>
      </c>
      <c r="G107" s="26">
        <f t="shared" ref="G107:G112" si="1">G108</f>
        <v>496.5</v>
      </c>
    </row>
    <row r="108" spans="2:7" s="15" customFormat="1" ht="15">
      <c r="B108" s="24" t="s">
        <v>37</v>
      </c>
      <c r="C108" s="24" t="s">
        <v>80</v>
      </c>
      <c r="D108" s="24"/>
      <c r="E108" s="24"/>
      <c r="F108" s="25" t="s">
        <v>81</v>
      </c>
      <c r="G108" s="26">
        <f t="shared" si="1"/>
        <v>496.5</v>
      </c>
    </row>
    <row r="109" spans="2:7" s="15" customFormat="1" ht="30">
      <c r="B109" s="24" t="s">
        <v>37</v>
      </c>
      <c r="C109" s="24" t="s">
        <v>80</v>
      </c>
      <c r="D109" s="24" t="s">
        <v>117</v>
      </c>
      <c r="E109" s="24"/>
      <c r="F109" s="25" t="s">
        <v>34</v>
      </c>
      <c r="G109" s="26">
        <f t="shared" si="1"/>
        <v>496.5</v>
      </c>
    </row>
    <row r="110" spans="2:7" s="15" customFormat="1" ht="30">
      <c r="B110" s="24" t="s">
        <v>37</v>
      </c>
      <c r="C110" s="24" t="s">
        <v>80</v>
      </c>
      <c r="D110" s="24" t="s">
        <v>125</v>
      </c>
      <c r="E110" s="24"/>
      <c r="F110" s="25" t="s">
        <v>82</v>
      </c>
      <c r="G110" s="26">
        <f t="shared" si="1"/>
        <v>496.5</v>
      </c>
    </row>
    <row r="111" spans="2:7" s="15" customFormat="1" ht="30">
      <c r="B111" s="24" t="s">
        <v>37</v>
      </c>
      <c r="C111" s="24" t="s">
        <v>80</v>
      </c>
      <c r="D111" s="24" t="s">
        <v>112</v>
      </c>
      <c r="E111" s="24"/>
      <c r="F111" s="25" t="s">
        <v>83</v>
      </c>
      <c r="G111" s="26">
        <f t="shared" si="1"/>
        <v>496.5</v>
      </c>
    </row>
    <row r="112" spans="2:7" s="15" customFormat="1" ht="27.75" customHeight="1">
      <c r="B112" s="24" t="s">
        <v>37</v>
      </c>
      <c r="C112" s="24" t="s">
        <v>80</v>
      </c>
      <c r="D112" s="24" t="s">
        <v>112</v>
      </c>
      <c r="E112" s="24" t="s">
        <v>56</v>
      </c>
      <c r="F112" s="25" t="s">
        <v>57</v>
      </c>
      <c r="G112" s="26">
        <f t="shared" si="1"/>
        <v>496.5</v>
      </c>
    </row>
    <row r="113" spans="2:7" s="15" customFormat="1" ht="15">
      <c r="B113" s="24" t="s">
        <v>37</v>
      </c>
      <c r="C113" s="24" t="s">
        <v>80</v>
      </c>
      <c r="D113" s="24" t="s">
        <v>112</v>
      </c>
      <c r="E113" s="24" t="s">
        <v>84</v>
      </c>
      <c r="F113" s="25" t="s">
        <v>85</v>
      </c>
      <c r="G113" s="26">
        <v>496.5</v>
      </c>
    </row>
    <row r="114" spans="2:7" s="15" customFormat="1" ht="15">
      <c r="B114" s="24" t="s">
        <v>37</v>
      </c>
      <c r="C114" s="24" t="s">
        <v>86</v>
      </c>
      <c r="D114" s="24"/>
      <c r="E114" s="24"/>
      <c r="F114" s="25" t="s">
        <v>87</v>
      </c>
      <c r="G114" s="26">
        <f>G115</f>
        <v>200</v>
      </c>
    </row>
    <row r="115" spans="2:7" s="15" customFormat="1" ht="15">
      <c r="B115" s="24" t="s">
        <v>37</v>
      </c>
      <c r="C115" s="24" t="s">
        <v>88</v>
      </c>
      <c r="D115" s="24"/>
      <c r="E115" s="24"/>
      <c r="F115" s="25" t="s">
        <v>89</v>
      </c>
      <c r="G115" s="26">
        <f>G116</f>
        <v>200</v>
      </c>
    </row>
    <row r="116" spans="2:7" s="15" customFormat="1" ht="45">
      <c r="B116" s="24" t="s">
        <v>37</v>
      </c>
      <c r="C116" s="24" t="s">
        <v>88</v>
      </c>
      <c r="D116" s="24" t="s">
        <v>115</v>
      </c>
      <c r="E116" s="24"/>
      <c r="F116" s="25" t="s">
        <v>141</v>
      </c>
      <c r="G116" s="26">
        <f>G117</f>
        <v>200</v>
      </c>
    </row>
    <row r="117" spans="2:7" s="15" customFormat="1" ht="30">
      <c r="B117" s="24" t="s">
        <v>37</v>
      </c>
      <c r="C117" s="24" t="s">
        <v>88</v>
      </c>
      <c r="D117" s="24" t="s">
        <v>126</v>
      </c>
      <c r="E117" s="24"/>
      <c r="F117" s="25" t="s">
        <v>90</v>
      </c>
      <c r="G117" s="26">
        <f>G118</f>
        <v>200</v>
      </c>
    </row>
    <row r="118" spans="2:7" s="15" customFormat="1" ht="30">
      <c r="B118" s="24" t="s">
        <v>37</v>
      </c>
      <c r="C118" s="24" t="s">
        <v>88</v>
      </c>
      <c r="D118" s="24" t="s">
        <v>113</v>
      </c>
      <c r="E118" s="24"/>
      <c r="F118" s="25" t="s">
        <v>91</v>
      </c>
      <c r="G118" s="26">
        <f>G119+G121</f>
        <v>200</v>
      </c>
    </row>
    <row r="119" spans="2:7" s="15" customFormat="1" ht="76.5" customHeight="1">
      <c r="B119" s="27" t="s">
        <v>37</v>
      </c>
      <c r="C119" s="27" t="s">
        <v>88</v>
      </c>
      <c r="D119" s="27" t="s">
        <v>113</v>
      </c>
      <c r="E119" s="27" t="s">
        <v>22</v>
      </c>
      <c r="F119" s="31" t="s">
        <v>23</v>
      </c>
      <c r="G119" s="29">
        <f>G120</f>
        <v>50</v>
      </c>
    </row>
    <row r="120" spans="2:7" s="15" customFormat="1" ht="72.75" customHeight="1">
      <c r="B120" s="27" t="s">
        <v>37</v>
      </c>
      <c r="C120" s="27" t="s">
        <v>88</v>
      </c>
      <c r="D120" s="27" t="s">
        <v>113</v>
      </c>
      <c r="E120" s="27" t="s">
        <v>36</v>
      </c>
      <c r="F120" s="28" t="s">
        <v>94</v>
      </c>
      <c r="G120" s="29">
        <v>50</v>
      </c>
    </row>
    <row r="121" spans="2:7" s="15" customFormat="1" ht="29.25" customHeight="1">
      <c r="B121" s="27" t="s">
        <v>37</v>
      </c>
      <c r="C121" s="27" t="s">
        <v>88</v>
      </c>
      <c r="D121" s="27" t="s">
        <v>113</v>
      </c>
      <c r="E121" s="27" t="s">
        <v>30</v>
      </c>
      <c r="F121" s="25" t="s">
        <v>55</v>
      </c>
      <c r="G121" s="29">
        <f>G122</f>
        <v>150</v>
      </c>
    </row>
    <row r="122" spans="2:7" s="15" customFormat="1" ht="15">
      <c r="B122" s="27" t="s">
        <v>37</v>
      </c>
      <c r="C122" s="27" t="s">
        <v>88</v>
      </c>
      <c r="D122" s="27" t="s">
        <v>113</v>
      </c>
      <c r="E122" s="27" t="s">
        <v>33</v>
      </c>
      <c r="F122" s="28" t="s">
        <v>97</v>
      </c>
      <c r="G122" s="29">
        <v>150</v>
      </c>
    </row>
    <row r="123" spans="2:7" s="15" customFormat="1" ht="30">
      <c r="B123" s="24" t="s">
        <v>14</v>
      </c>
      <c r="C123" s="24"/>
      <c r="D123" s="24"/>
      <c r="E123" s="24"/>
      <c r="F123" s="25" t="s">
        <v>15</v>
      </c>
      <c r="G123" s="26">
        <f>G124</f>
        <v>5352.4</v>
      </c>
    </row>
    <row r="124" spans="2:7" s="15" customFormat="1" ht="15">
      <c r="B124" s="24" t="s">
        <v>14</v>
      </c>
      <c r="C124" s="24" t="s">
        <v>16</v>
      </c>
      <c r="D124" s="24"/>
      <c r="E124" s="24"/>
      <c r="F124" s="25" t="s">
        <v>17</v>
      </c>
      <c r="G124" s="26">
        <f>G125</f>
        <v>5352.4</v>
      </c>
    </row>
    <row r="125" spans="2:7" s="15" customFormat="1" ht="60">
      <c r="B125" s="24" t="s">
        <v>14</v>
      </c>
      <c r="C125" s="24" t="s">
        <v>18</v>
      </c>
      <c r="D125" s="24"/>
      <c r="E125" s="24"/>
      <c r="F125" s="25" t="s">
        <v>19</v>
      </c>
      <c r="G125" s="26">
        <f>G126+G142</f>
        <v>5352.4</v>
      </c>
    </row>
    <row r="126" spans="2:7" s="15" customFormat="1" ht="45">
      <c r="B126" s="24" t="s">
        <v>14</v>
      </c>
      <c r="C126" s="24" t="s">
        <v>18</v>
      </c>
      <c r="D126" s="24" t="s">
        <v>115</v>
      </c>
      <c r="E126" s="24"/>
      <c r="F126" s="25" t="s">
        <v>141</v>
      </c>
      <c r="G126" s="26">
        <f>G127</f>
        <v>4380.3999999999996</v>
      </c>
    </row>
    <row r="127" spans="2:7" s="15" customFormat="1" ht="45">
      <c r="B127" s="24" t="s">
        <v>14</v>
      </c>
      <c r="C127" s="24" t="s">
        <v>18</v>
      </c>
      <c r="D127" s="24" t="s">
        <v>116</v>
      </c>
      <c r="E127" s="24"/>
      <c r="F127" s="25" t="s">
        <v>20</v>
      </c>
      <c r="G127" s="26">
        <f>G128+G133</f>
        <v>4380.3999999999996</v>
      </c>
    </row>
    <row r="128" spans="2:7" s="15" customFormat="1" ht="15">
      <c r="B128" s="24" t="s">
        <v>14</v>
      </c>
      <c r="C128" s="24" t="s">
        <v>18</v>
      </c>
      <c r="D128" s="24" t="s">
        <v>98</v>
      </c>
      <c r="E128" s="24"/>
      <c r="F128" s="25" t="s">
        <v>21</v>
      </c>
      <c r="G128" s="26">
        <f>G129</f>
        <v>1752.9</v>
      </c>
    </row>
    <row r="129" spans="2:7" s="15" customFormat="1" ht="75.75" customHeight="1">
      <c r="B129" s="24" t="s">
        <v>14</v>
      </c>
      <c r="C129" s="24" t="s">
        <v>18</v>
      </c>
      <c r="D129" s="24" t="s">
        <v>99</v>
      </c>
      <c r="E129" s="24" t="s">
        <v>22</v>
      </c>
      <c r="F129" s="25" t="s">
        <v>23</v>
      </c>
      <c r="G129" s="26">
        <f>SUM(G130:G132)</f>
        <v>1752.9</v>
      </c>
    </row>
    <row r="130" spans="2:7" s="15" customFormat="1" ht="30">
      <c r="B130" s="24" t="s">
        <v>14</v>
      </c>
      <c r="C130" s="24" t="s">
        <v>18</v>
      </c>
      <c r="D130" s="24" t="s">
        <v>98</v>
      </c>
      <c r="E130" s="24" t="s">
        <v>24</v>
      </c>
      <c r="F130" s="25" t="s">
        <v>25</v>
      </c>
      <c r="G130" s="26">
        <v>1318.7</v>
      </c>
    </row>
    <row r="131" spans="2:7" s="15" customFormat="1" ht="45">
      <c r="B131" s="24" t="s">
        <v>14</v>
      </c>
      <c r="C131" s="24" t="s">
        <v>18</v>
      </c>
      <c r="D131" s="24" t="s">
        <v>98</v>
      </c>
      <c r="E131" s="24" t="s">
        <v>26</v>
      </c>
      <c r="F131" s="25" t="s">
        <v>129</v>
      </c>
      <c r="G131" s="26">
        <v>36</v>
      </c>
    </row>
    <row r="132" spans="2:7" s="15" customFormat="1" ht="60">
      <c r="B132" s="24" t="s">
        <v>14</v>
      </c>
      <c r="C132" s="24" t="s">
        <v>18</v>
      </c>
      <c r="D132" s="24" t="s">
        <v>114</v>
      </c>
      <c r="E132" s="24" t="s">
        <v>27</v>
      </c>
      <c r="F132" s="25" t="s">
        <v>28</v>
      </c>
      <c r="G132" s="26">
        <v>398.2</v>
      </c>
    </row>
    <row r="133" spans="2:7" s="15" customFormat="1" ht="15">
      <c r="B133" s="24" t="s">
        <v>14</v>
      </c>
      <c r="C133" s="24" t="s">
        <v>18</v>
      </c>
      <c r="D133" s="24" t="s">
        <v>100</v>
      </c>
      <c r="E133" s="24"/>
      <c r="F133" s="25" t="s">
        <v>29</v>
      </c>
      <c r="G133" s="26">
        <f>G134+G137</f>
        <v>2627.5</v>
      </c>
    </row>
    <row r="134" spans="2:7" s="15" customFormat="1" ht="74.25" customHeight="1">
      <c r="B134" s="24" t="s">
        <v>14</v>
      </c>
      <c r="C134" s="24" t="s">
        <v>18</v>
      </c>
      <c r="D134" s="24" t="s">
        <v>100</v>
      </c>
      <c r="E134" s="24" t="s">
        <v>22</v>
      </c>
      <c r="F134" s="25" t="s">
        <v>23</v>
      </c>
      <c r="G134" s="26">
        <f>SUM(G135:G136)</f>
        <v>2360.5</v>
      </c>
    </row>
    <row r="135" spans="2:7" s="15" customFormat="1" ht="29.25" customHeight="1">
      <c r="B135" s="24" t="s">
        <v>14</v>
      </c>
      <c r="C135" s="24" t="s">
        <v>18</v>
      </c>
      <c r="D135" s="24" t="s">
        <v>100</v>
      </c>
      <c r="E135" s="24" t="s">
        <v>24</v>
      </c>
      <c r="F135" s="25" t="s">
        <v>25</v>
      </c>
      <c r="G135" s="26">
        <v>1813</v>
      </c>
    </row>
    <row r="136" spans="2:7" s="15" customFormat="1" ht="59.25" customHeight="1">
      <c r="B136" s="24" t="s">
        <v>14</v>
      </c>
      <c r="C136" s="24" t="s">
        <v>18</v>
      </c>
      <c r="D136" s="24" t="s">
        <v>100</v>
      </c>
      <c r="E136" s="24" t="s">
        <v>27</v>
      </c>
      <c r="F136" s="25" t="s">
        <v>28</v>
      </c>
      <c r="G136" s="26">
        <v>547.5</v>
      </c>
    </row>
    <row r="137" spans="2:7" s="15" customFormat="1" ht="29.25" customHeight="1">
      <c r="B137" s="24" t="s">
        <v>14</v>
      </c>
      <c r="C137" s="24" t="s">
        <v>18</v>
      </c>
      <c r="D137" s="24" t="s">
        <v>100</v>
      </c>
      <c r="E137" s="24" t="s">
        <v>30</v>
      </c>
      <c r="F137" s="25" t="s">
        <v>55</v>
      </c>
      <c r="G137" s="26">
        <f>SUM(G138:G139)</f>
        <v>267</v>
      </c>
    </row>
    <row r="138" spans="2:7" s="15" customFormat="1" ht="29.25" customHeight="1">
      <c r="B138" s="24" t="s">
        <v>14</v>
      </c>
      <c r="C138" s="24" t="s">
        <v>18</v>
      </c>
      <c r="D138" s="24" t="s">
        <v>100</v>
      </c>
      <c r="E138" s="24" t="s">
        <v>31</v>
      </c>
      <c r="F138" s="25" t="s">
        <v>32</v>
      </c>
      <c r="G138" s="26">
        <v>70</v>
      </c>
    </row>
    <row r="139" spans="2:7" s="15" customFormat="1" ht="14.25" customHeight="1">
      <c r="B139" s="24" t="s">
        <v>14</v>
      </c>
      <c r="C139" s="24" t="s">
        <v>18</v>
      </c>
      <c r="D139" s="24" t="s">
        <v>100</v>
      </c>
      <c r="E139" s="24" t="s">
        <v>33</v>
      </c>
      <c r="F139" s="25" t="s">
        <v>96</v>
      </c>
      <c r="G139" s="26">
        <v>197</v>
      </c>
    </row>
    <row r="140" spans="2:7" s="15" customFormat="1" ht="30">
      <c r="B140" s="24" t="s">
        <v>14</v>
      </c>
      <c r="C140" s="24" t="s">
        <v>18</v>
      </c>
      <c r="D140" s="24" t="s">
        <v>117</v>
      </c>
      <c r="E140" s="24"/>
      <c r="F140" s="25" t="s">
        <v>34</v>
      </c>
      <c r="G140" s="26">
        <f>G141</f>
        <v>972</v>
      </c>
    </row>
    <row r="141" spans="2:7" s="15" customFormat="1" ht="42.75" customHeight="1">
      <c r="B141" s="24" t="s">
        <v>14</v>
      </c>
      <c r="C141" s="24" t="s">
        <v>18</v>
      </c>
      <c r="D141" s="24" t="s">
        <v>118</v>
      </c>
      <c r="E141" s="24"/>
      <c r="F141" s="25" t="s">
        <v>20</v>
      </c>
      <c r="G141" s="26">
        <f>G142</f>
        <v>972</v>
      </c>
    </row>
    <row r="142" spans="2:7" s="15" customFormat="1" ht="13.5" customHeight="1">
      <c r="B142" s="24" t="s">
        <v>14</v>
      </c>
      <c r="C142" s="24" t="s">
        <v>18</v>
      </c>
      <c r="D142" s="24" t="s">
        <v>101</v>
      </c>
      <c r="E142" s="24"/>
      <c r="F142" s="25" t="s">
        <v>35</v>
      </c>
      <c r="G142" s="26">
        <f>G143</f>
        <v>972</v>
      </c>
    </row>
    <row r="143" spans="2:7" s="15" customFormat="1" ht="72.75" customHeight="1">
      <c r="B143" s="24" t="s">
        <v>14</v>
      </c>
      <c r="C143" s="24" t="s">
        <v>18</v>
      </c>
      <c r="D143" s="24" t="s">
        <v>101</v>
      </c>
      <c r="E143" s="24" t="s">
        <v>22</v>
      </c>
      <c r="F143" s="25" t="s">
        <v>23</v>
      </c>
      <c r="G143" s="26">
        <f>G144</f>
        <v>972</v>
      </c>
    </row>
    <row r="144" spans="2:7" s="15" customFormat="1" ht="75">
      <c r="B144" s="24" t="s">
        <v>14</v>
      </c>
      <c r="C144" s="24" t="s">
        <v>18</v>
      </c>
      <c r="D144" s="24" t="s">
        <v>101</v>
      </c>
      <c r="E144" s="24" t="s">
        <v>36</v>
      </c>
      <c r="F144" s="25" t="s">
        <v>94</v>
      </c>
      <c r="G144" s="26">
        <v>972</v>
      </c>
    </row>
    <row r="145" spans="2:7" s="16" customFormat="1" ht="16.5" customHeight="1">
      <c r="B145" s="32"/>
      <c r="C145" s="32"/>
      <c r="D145" s="32"/>
      <c r="E145" s="32"/>
      <c r="F145" s="33" t="s">
        <v>92</v>
      </c>
      <c r="G145" s="34">
        <f>G123+G18</f>
        <v>217323.50000000003</v>
      </c>
    </row>
    <row r="146" spans="2:7" s="15" customFormat="1" ht="12.75">
      <c r="B146" s="8"/>
      <c r="C146" s="8"/>
      <c r="D146" s="8"/>
      <c r="E146" s="8"/>
      <c r="F146" s="17"/>
      <c r="G146" s="18"/>
    </row>
    <row r="147" spans="2:7" ht="24.75" customHeight="1"/>
    <row r="148" spans="2:7" s="9" customFormat="1" ht="22.15" customHeight="1">
      <c r="B148" s="35" t="s">
        <v>93</v>
      </c>
      <c r="C148" s="35"/>
      <c r="D148" s="36"/>
      <c r="E148" s="35"/>
      <c r="F148" s="38" t="s">
        <v>140</v>
      </c>
      <c r="G148" s="38"/>
    </row>
    <row r="150" spans="2:7">
      <c r="B150"/>
      <c r="C150"/>
      <c r="D150"/>
      <c r="E150"/>
      <c r="F150"/>
      <c r="G150"/>
    </row>
    <row r="151" spans="2:7">
      <c r="B151"/>
      <c r="C151"/>
      <c r="D151"/>
      <c r="E151"/>
      <c r="F151"/>
      <c r="G151"/>
    </row>
    <row r="152" spans="2:7">
      <c r="B152"/>
      <c r="C152"/>
      <c r="D152"/>
      <c r="E152"/>
      <c r="F152"/>
      <c r="G152"/>
    </row>
    <row r="153" spans="2:7">
      <c r="B153"/>
      <c r="C153"/>
      <c r="D153"/>
      <c r="E153"/>
      <c r="F153"/>
      <c r="G153"/>
    </row>
    <row r="154" spans="2:7">
      <c r="B154"/>
      <c r="C154"/>
      <c r="D154"/>
      <c r="E154"/>
      <c r="F154"/>
      <c r="G154"/>
    </row>
    <row r="155" spans="2:7">
      <c r="B155"/>
      <c r="C155"/>
      <c r="D155"/>
      <c r="E155"/>
      <c r="F155"/>
      <c r="G155"/>
    </row>
    <row r="156" spans="2:7">
      <c r="B156"/>
      <c r="C156"/>
      <c r="D156"/>
      <c r="E156"/>
      <c r="F156"/>
      <c r="G156"/>
    </row>
    <row r="157" spans="2:7">
      <c r="B157"/>
      <c r="C157"/>
      <c r="D157"/>
      <c r="E157"/>
      <c r="F157"/>
      <c r="G157"/>
    </row>
    <row r="158" spans="2:7">
      <c r="B158"/>
      <c r="C158"/>
      <c r="D158"/>
      <c r="E158"/>
      <c r="F158"/>
      <c r="G158"/>
    </row>
    <row r="159" spans="2:7">
      <c r="B159"/>
      <c r="C159"/>
      <c r="D159"/>
      <c r="E159"/>
      <c r="F159"/>
      <c r="G159"/>
    </row>
    <row r="160" spans="2:7">
      <c r="B160"/>
      <c r="C160"/>
      <c r="D160"/>
      <c r="E160"/>
      <c r="F160"/>
      <c r="G160"/>
    </row>
    <row r="161" spans="2:7">
      <c r="B161"/>
      <c r="C161"/>
      <c r="D161"/>
      <c r="E161"/>
      <c r="F161"/>
      <c r="G161"/>
    </row>
    <row r="162" spans="2:7">
      <c r="B162"/>
      <c r="C162"/>
      <c r="D162"/>
      <c r="E162"/>
      <c r="F162"/>
      <c r="G162"/>
    </row>
    <row r="163" spans="2:7">
      <c r="B163"/>
      <c r="C163"/>
      <c r="D163"/>
      <c r="E163"/>
      <c r="F163"/>
      <c r="G163"/>
    </row>
    <row r="164" spans="2:7">
      <c r="B164"/>
      <c r="C164"/>
      <c r="D164"/>
      <c r="E164"/>
      <c r="F164"/>
      <c r="G164"/>
    </row>
    <row r="165" spans="2:7">
      <c r="B165"/>
      <c r="C165"/>
      <c r="D165"/>
      <c r="E165"/>
      <c r="F165"/>
      <c r="G165"/>
    </row>
    <row r="166" spans="2:7">
      <c r="B166"/>
      <c r="C166"/>
      <c r="D166"/>
      <c r="E166"/>
      <c r="F166"/>
      <c r="G166"/>
    </row>
    <row r="167" spans="2:7">
      <c r="B167" s="8"/>
      <c r="C167"/>
      <c r="D167"/>
      <c r="E167"/>
      <c r="F167"/>
      <c r="G167"/>
    </row>
    <row r="168" spans="2:7">
      <c r="B168" s="8"/>
      <c r="C168"/>
      <c r="D168"/>
      <c r="E168"/>
      <c r="F168"/>
      <c r="G168"/>
    </row>
    <row r="169" spans="2:7">
      <c r="B169"/>
      <c r="C169"/>
      <c r="D169"/>
      <c r="E169"/>
      <c r="F169"/>
      <c r="G169"/>
    </row>
    <row r="170" spans="2:7">
      <c r="B170"/>
      <c r="C170"/>
      <c r="D170"/>
      <c r="E170"/>
      <c r="F170"/>
      <c r="G170"/>
    </row>
    <row r="171" spans="2:7">
      <c r="B171"/>
      <c r="C171"/>
      <c r="D171"/>
      <c r="E171"/>
      <c r="F171"/>
      <c r="G171"/>
    </row>
    <row r="172" spans="2:7">
      <c r="B172"/>
      <c r="C172"/>
      <c r="D172"/>
      <c r="E172"/>
      <c r="F172"/>
      <c r="G172"/>
    </row>
    <row r="173" spans="2:7">
      <c r="B173"/>
      <c r="C173"/>
      <c r="D173"/>
      <c r="E173"/>
      <c r="F173"/>
      <c r="G173"/>
    </row>
    <row r="174" spans="2:7">
      <c r="B174"/>
      <c r="C174"/>
      <c r="D174"/>
      <c r="E174"/>
      <c r="F174"/>
      <c r="G174"/>
    </row>
    <row r="175" spans="2:7">
      <c r="B175"/>
      <c r="C175"/>
      <c r="D175"/>
      <c r="E175"/>
      <c r="F175"/>
      <c r="G175"/>
    </row>
    <row r="176" spans="2:7">
      <c r="B176"/>
      <c r="C176"/>
      <c r="D176"/>
      <c r="E176"/>
      <c r="F176"/>
      <c r="G176"/>
    </row>
    <row r="177" spans="2:7">
      <c r="B177"/>
      <c r="C177"/>
      <c r="D177"/>
      <c r="E177"/>
      <c r="F177"/>
      <c r="G177"/>
    </row>
    <row r="178" spans="2:7">
      <c r="B178"/>
      <c r="C178"/>
      <c r="D178"/>
      <c r="E178"/>
      <c r="F178"/>
      <c r="G178"/>
    </row>
    <row r="179" spans="2:7">
      <c r="B179"/>
      <c r="C179"/>
      <c r="D179"/>
      <c r="E179"/>
      <c r="F179"/>
      <c r="G179"/>
    </row>
    <row r="180" spans="2:7">
      <c r="B180"/>
      <c r="C180"/>
      <c r="D180"/>
      <c r="E180"/>
      <c r="F180"/>
      <c r="G180"/>
    </row>
    <row r="181" spans="2:7">
      <c r="B181"/>
      <c r="C181"/>
      <c r="D181"/>
      <c r="E181"/>
      <c r="F181"/>
      <c r="G181"/>
    </row>
    <row r="182" spans="2:7">
      <c r="B182"/>
      <c r="C182"/>
      <c r="D182"/>
      <c r="E182"/>
      <c r="F182"/>
      <c r="G182"/>
    </row>
    <row r="183" spans="2:7">
      <c r="B183"/>
      <c r="C183"/>
      <c r="D183"/>
      <c r="E183"/>
      <c r="F183"/>
      <c r="G183"/>
    </row>
    <row r="184" spans="2:7">
      <c r="B184"/>
      <c r="C184"/>
      <c r="D184"/>
      <c r="E184"/>
      <c r="F184"/>
      <c r="G184"/>
    </row>
    <row r="185" spans="2:7">
      <c r="B185"/>
      <c r="C185"/>
      <c r="D185"/>
      <c r="E185"/>
      <c r="F185"/>
      <c r="G185"/>
    </row>
    <row r="186" spans="2:7">
      <c r="B186"/>
      <c r="C186"/>
      <c r="D186"/>
      <c r="E186"/>
      <c r="F186"/>
      <c r="G186"/>
    </row>
    <row r="187" spans="2:7">
      <c r="B187"/>
      <c r="C187"/>
      <c r="D187"/>
      <c r="E187"/>
      <c r="F187"/>
      <c r="G187"/>
    </row>
    <row r="188" spans="2:7">
      <c r="B188"/>
      <c r="C188"/>
      <c r="D188"/>
      <c r="E188"/>
      <c r="F188"/>
      <c r="G188"/>
    </row>
    <row r="196" spans="2:7" s="9" customFormat="1">
      <c r="B196" s="2"/>
      <c r="C196" s="2"/>
      <c r="D196" s="2"/>
      <c r="E196" s="2"/>
      <c r="F196" s="3"/>
      <c r="G196" s="4"/>
    </row>
  </sheetData>
  <sheetProtection selectLockedCells="1" selectUnlockedCells="1"/>
  <autoFilter ref="B16:H147"/>
  <mergeCells count="6">
    <mergeCell ref="F10:G10"/>
    <mergeCell ref="B12:G12"/>
    <mergeCell ref="F148:G148"/>
    <mergeCell ref="B15:G15"/>
    <mergeCell ref="B13:G13"/>
    <mergeCell ref="B14:G14"/>
  </mergeCells>
  <pageMargins left="1.1811023622047245" right="0.39370078740157483" top="0.78740157480314965" bottom="0.59055118110236227" header="0.39370078740157483" footer="0.51181102362204722"/>
  <pageSetup paperSize="9" orientation="portrait" useFirstPageNumber="1" horizontalDpi="300" verticalDpi="300" r:id="rId1"/>
  <headerFooter differentFirst="1" alignWithMargins="0">
    <oddHeader>&amp;C&amp;9&amp;P</oddHeader>
    <oddFooter>&amp;L26.10.2021г. №23/1&amp;RSR2s23r01p5</oddFooter>
    <firstFooter>&amp;L26.10.2021г. №23/1&amp;RSR2s23r01p5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Микрюкова Ольга Геннадьевна</dc:creator>
  <cp:lastModifiedBy>olgam</cp:lastModifiedBy>
  <cp:lastPrinted>2021-10-11T05:36:06Z</cp:lastPrinted>
  <dcterms:created xsi:type="dcterms:W3CDTF">2021-11-03T06:46:50Z</dcterms:created>
  <dcterms:modified xsi:type="dcterms:W3CDTF">2021-11-03T06:46:53Z</dcterms:modified>
</cp:coreProperties>
</file>