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Лист1!$B$10:$H$95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55" i="1"/>
  <c r="G54" s="1"/>
  <c r="G61"/>
  <c r="G60" s="1"/>
  <c r="G57"/>
  <c r="G58"/>
  <c r="G50"/>
  <c r="G49"/>
  <c r="G38"/>
  <c r="G37" s="1"/>
  <c r="G34"/>
  <c r="G33" s="1"/>
  <c r="G32" s="1"/>
  <c r="G31" s="1"/>
  <c r="G35"/>
  <c r="G28"/>
  <c r="G87"/>
  <c r="G90"/>
  <c r="G86" s="1"/>
  <c r="G81" s="1"/>
  <c r="G80" s="1"/>
  <c r="G79" s="1"/>
  <c r="G78" s="1"/>
  <c r="G77" s="1"/>
  <c r="G43"/>
  <c r="G42"/>
  <c r="G41"/>
  <c r="G40" s="1"/>
  <c r="G68"/>
  <c r="G67"/>
  <c r="G66" s="1"/>
  <c r="G65" s="1"/>
  <c r="G64" s="1"/>
  <c r="G63" s="1"/>
  <c r="G18"/>
  <c r="G17" s="1"/>
  <c r="G16" s="1"/>
  <c r="G15" s="1"/>
  <c r="G14" s="1"/>
  <c r="G25"/>
  <c r="G24"/>
  <c r="G23"/>
  <c r="G21" s="1"/>
  <c r="G13" s="1"/>
  <c r="G83"/>
  <c r="G82"/>
  <c r="G75"/>
  <c r="G74" s="1"/>
  <c r="G73" s="1"/>
  <c r="G72" s="1"/>
  <c r="G71" s="1"/>
  <c r="G70" s="1"/>
  <c r="G48" l="1"/>
  <c r="G47" s="1"/>
  <c r="G46" s="1"/>
  <c r="G45" s="1"/>
  <c r="G12" s="1"/>
  <c r="G93" s="1"/>
</calcChain>
</file>

<file path=xl/sharedStrings.xml><?xml version="1.0" encoding="utf-8"?>
<sst xmlns="http://schemas.openxmlformats.org/spreadsheetml/2006/main" count="367" uniqueCount="112">
  <si>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</si>
  <si>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</si>
  <si>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</si>
  <si>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</si>
  <si>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</si>
  <si>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</si>
  <si>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</si>
  <si>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</si>
  <si>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</si>
  <si>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</si>
  <si>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</si>
  <si>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</si>
  <si>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</si>
  <si>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200</t>
  </si>
  <si>
    <t>244</t>
  </si>
  <si>
    <t>561</t>
  </si>
  <si>
    <t>администрация Советского района города Челябинска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</si>
  <si>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</si>
  <si>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</si>
  <si>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</si>
  <si>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</si>
  <si>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</si>
  <si>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</si>
  <si>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Всего</t>
  </si>
  <si>
    <t>Глава Советского района</t>
  </si>
  <si>
    <t xml:space="preserve">Прочая закупка товаров, работ и услуг </t>
  </si>
  <si>
    <t>01 0 00 00000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</si>
  <si>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</si>
  <si>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</si>
  <si>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</si>
  <si>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</si>
  <si>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</si>
  <si>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</si>
  <si>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</si>
  <si>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(изменения)</t>
  </si>
  <si>
    <t>01 0 03 М6205</t>
  </si>
  <si>
    <t>01 0 01 00000</t>
  </si>
  <si>
    <t>0104</t>
  </si>
  <si>
    <t>01 0 01 М2045</t>
  </si>
  <si>
    <t>100</t>
  </si>
  <si>
    <t>0100</t>
  </si>
  <si>
    <t>Мероприятия по благоустройству внутригородского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</si>
  <si>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</si>
  <si>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</si>
  <si>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</si>
  <si>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</si>
  <si>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ОБЩЕГОСУДАРСТВЕННЫЕ ВОПРОСЫ
</t>
  </si>
  <si>
    <t xml:space="preserve">Фонд оплаты труда государственных (муниципальных) органов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</si>
  <si>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</si>
  <si>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121</t>
  </si>
  <si>
    <t>129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</si>
  <si>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</si>
  <si>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</si>
  <si>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</si>
  <si>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0102</t>
  </si>
  <si>
    <t>01 0 01 М2035</t>
  </si>
  <si>
    <t>Совет депутатов Советского района города Челябинска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</si>
  <si>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</si>
  <si>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</si>
  <si>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</si>
  <si>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 01 М2115 </t>
  </si>
  <si>
    <t>Председатель представительного органа</t>
  </si>
  <si>
    <t xml:space="preserve">01 0 01 М2115  </t>
  </si>
  <si>
    <t>761</t>
  </si>
  <si>
    <t>01 0 01 М2115</t>
  </si>
  <si>
    <t xml:space="preserve">01 0 01 М2045 </t>
  </si>
  <si>
    <t>1100</t>
  </si>
  <si>
    <t>Физическая культура и спорт</t>
  </si>
  <si>
    <t>1102</t>
  </si>
  <si>
    <t>Массовый спорт</t>
  </si>
  <si>
    <t>01 0 07 00000</t>
  </si>
  <si>
    <t>Организация и проведение спортивно-массовых мероприятий</t>
  </si>
  <si>
    <t>01 0 07 М2975</t>
  </si>
  <si>
    <t>Мероприятия в области спорта и физической культуры</t>
  </si>
  <si>
    <t>0800</t>
  </si>
  <si>
    <t>КУЛЬТУРА, КИНЕМАТОГРАФИЯ</t>
  </si>
  <si>
    <t>0801</t>
  </si>
  <si>
    <t>Культура</t>
  </si>
  <si>
    <t>01 0 06 00000</t>
  </si>
  <si>
    <t>Организация и проведение культурно-массовых мероприятий</t>
  </si>
  <si>
    <t>01 0 06 М4405</t>
  </si>
  <si>
    <t xml:space="preserve">Мероприятия в сфере культуры </t>
  </si>
  <si>
    <t>0113</t>
  </si>
  <si>
    <t>19 0 00 00000</t>
  </si>
  <si>
    <t>Непрограммные расходы органов местного самоуправления</t>
  </si>
  <si>
    <t>19 0 02 00000</t>
  </si>
  <si>
    <t>Другие мероприятия по реализации государственных функций</t>
  </si>
  <si>
    <t>19 0 02 М9235</t>
  </si>
  <si>
    <t>Выполнение других обязательств государства</t>
  </si>
  <si>
    <t xml:space="preserve">19 0 02 М9235 </t>
  </si>
  <si>
    <t>800</t>
  </si>
  <si>
    <t>Иные бюджетные ассигнования</t>
  </si>
  <si>
    <t>831</t>
  </si>
  <si>
    <t>Исполнение судебных актов Российской Федерации и мировых соглашений по возмещению причиненного вреда</t>
  </si>
  <si>
    <t>Другие общегосударственные вопросы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</si>
  <si>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</si>
  <si>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</si>
  <si>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242</t>
  </si>
  <si>
    <t>247</t>
  </si>
  <si>
    <t>Закупка энергетических ресурсов</t>
  </si>
  <si>
    <t>Обеспечение первичных мер пожарной безопасности</t>
  </si>
  <si>
    <t>01 0 02 М9015</t>
  </si>
  <si>
    <t>01 0 02 00000</t>
  </si>
  <si>
    <t>01 0 02 М9235</t>
  </si>
  <si>
    <t>01 0 03 72315</t>
  </si>
  <si>
    <t>01 0 03 72325</t>
  </si>
  <si>
    <t>Pеализация инициативных проектов Администрации Советского района</t>
  </si>
  <si>
    <t>01 0 03 S9607</t>
  </si>
  <si>
    <t>На реализацию концепции праздничного оформления города Челябинска на территории Советского района за счет средств бюджета города</t>
  </si>
  <si>
    <t xml:space="preserve">На реализацию концепции праздничного оформления города Челябинска на территории Советского района за счет средств областного бюджета </t>
  </si>
  <si>
    <t>Приложение 5</t>
  </si>
  <si>
    <t>от 21.12.2021г. №25/3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</si>
</sst>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164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8" fillId="0" borderId="3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44"/>
  <sheetViews>
    <sheetView tabSelected="1" view="pageLayout" topLeftCell="B88" zoomScaleNormal="95" workbookViewId="0">
      <selection activeCell="G5" sqref="G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110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111</v>
      </c>
      <c r="H4" s="12"/>
    </row>
    <row r="5" spans="2:8" ht="17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4" t="s">
        <v>30</v>
      </c>
      <c r="C6" s="34"/>
      <c r="D6" s="34"/>
      <c r="E6" s="34"/>
      <c r="F6" s="34"/>
      <c r="G6" s="34"/>
    </row>
    <row r="7" spans="2:8" s="6" customFormat="1" ht="18" customHeight="1">
      <c r="B7" s="34" t="s">
        <v>29</v>
      </c>
      <c r="C7" s="34"/>
      <c r="D7" s="34"/>
      <c r="E7" s="34"/>
      <c r="F7" s="34"/>
      <c r="G7" s="34"/>
    </row>
    <row r="8" spans="2:8" s="6" customFormat="1" ht="18" customHeight="1">
      <c r="B8" s="34" t="s">
        <v>33</v>
      </c>
      <c r="C8" s="34"/>
      <c r="D8" s="34"/>
      <c r="E8" s="34"/>
      <c r="F8" s="34"/>
      <c r="G8" s="34"/>
    </row>
    <row r="9" spans="2:8" s="6" customFormat="1" ht="18.75" customHeight="1">
      <c r="B9" s="36" t="s">
        <v>34</v>
      </c>
      <c r="C9" s="36"/>
      <c r="D9" s="36"/>
      <c r="E9" s="36"/>
      <c r="F9" s="36"/>
      <c r="G9" s="36"/>
    </row>
    <row r="10" spans="2:8" s="7" customFormat="1" ht="107.45" customHeight="1">
      <c r="B10" s="19" t="s">
        <v>2</v>
      </c>
      <c r="C10" s="19" t="s">
        <v>28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7.75" customHeight="1">
      <c r="B12" s="24" t="s">
        <v>15</v>
      </c>
      <c r="C12" s="24"/>
      <c r="D12" s="24"/>
      <c r="E12" s="24"/>
      <c r="F12" s="25" t="s">
        <v>16</v>
      </c>
      <c r="G12" s="26">
        <f>G45+G70+G13+G63</f>
        <v>-4039.7999999999993</v>
      </c>
    </row>
    <row r="13" spans="2:8" s="15" customFormat="1" ht="18" customHeight="1">
      <c r="B13" s="24" t="s">
        <v>15</v>
      </c>
      <c r="C13" s="24" t="s">
        <v>40</v>
      </c>
      <c r="D13" s="24"/>
      <c r="E13" s="24"/>
      <c r="F13" s="33" t="s">
        <v>46</v>
      </c>
      <c r="G13" s="26">
        <f>G21+G14+G31</f>
        <v>-680</v>
      </c>
    </row>
    <row r="14" spans="2:8" s="15" customFormat="1" ht="45.75" customHeight="1">
      <c r="B14" s="24" t="s">
        <v>15</v>
      </c>
      <c r="C14" s="24" t="s">
        <v>54</v>
      </c>
      <c r="D14" s="24"/>
      <c r="E14" s="24"/>
      <c r="F14" s="33" t="s">
        <v>51</v>
      </c>
      <c r="G14" s="26">
        <f>G15</f>
        <v>-63.499999999999993</v>
      </c>
    </row>
    <row r="15" spans="2:8" s="15" customFormat="1" ht="48" customHeight="1">
      <c r="B15" s="24" t="s">
        <v>15</v>
      </c>
      <c r="C15" s="24" t="s">
        <v>54</v>
      </c>
      <c r="D15" s="24" t="s">
        <v>26</v>
      </c>
      <c r="E15" s="24"/>
      <c r="F15" s="33" t="s">
        <v>32</v>
      </c>
      <c r="G15" s="26">
        <f>G16</f>
        <v>-63.499999999999993</v>
      </c>
    </row>
    <row r="16" spans="2:8" s="15" customFormat="1" ht="44.25" customHeight="1">
      <c r="B16" s="24" t="s">
        <v>15</v>
      </c>
      <c r="C16" s="24" t="s">
        <v>54</v>
      </c>
      <c r="D16" s="24" t="s">
        <v>36</v>
      </c>
      <c r="E16" s="24"/>
      <c r="F16" s="33" t="s">
        <v>43</v>
      </c>
      <c r="G16" s="26">
        <f>G17</f>
        <v>-63.499999999999993</v>
      </c>
    </row>
    <row r="17" spans="2:7" s="15" customFormat="1" ht="17.25" customHeight="1">
      <c r="B17" s="24" t="s">
        <v>15</v>
      </c>
      <c r="C17" s="24" t="s">
        <v>54</v>
      </c>
      <c r="D17" s="24" t="s">
        <v>55</v>
      </c>
      <c r="E17" s="24"/>
      <c r="F17" s="33" t="s">
        <v>52</v>
      </c>
      <c r="G17" s="26">
        <f>G18</f>
        <v>-63.499999999999993</v>
      </c>
    </row>
    <row r="18" spans="2:7" s="15" customFormat="1" ht="75.75" customHeight="1">
      <c r="B18" s="24" t="s">
        <v>15</v>
      </c>
      <c r="C18" s="24" t="s">
        <v>54</v>
      </c>
      <c r="D18" s="24" t="s">
        <v>55</v>
      </c>
      <c r="E18" s="24" t="s">
        <v>39</v>
      </c>
      <c r="F18" s="33" t="s">
        <v>42</v>
      </c>
      <c r="G18" s="26">
        <f>G19+G20</f>
        <v>-63.499999999999993</v>
      </c>
    </row>
    <row r="19" spans="2:7" s="15" customFormat="1" ht="30.75" customHeight="1">
      <c r="B19" s="24" t="s">
        <v>15</v>
      </c>
      <c r="C19" s="24" t="s">
        <v>54</v>
      </c>
      <c r="D19" s="24" t="s">
        <v>55</v>
      </c>
      <c r="E19" s="24" t="s">
        <v>49</v>
      </c>
      <c r="F19" s="33" t="s">
        <v>47</v>
      </c>
      <c r="G19" s="26">
        <v>54.1</v>
      </c>
    </row>
    <row r="20" spans="2:7" s="15" customFormat="1" ht="63.75" customHeight="1">
      <c r="B20" s="24" t="s">
        <v>15</v>
      </c>
      <c r="C20" s="24" t="s">
        <v>54</v>
      </c>
      <c r="D20" s="24" t="s">
        <v>55</v>
      </c>
      <c r="E20" s="24" t="s">
        <v>50</v>
      </c>
      <c r="F20" s="33" t="s">
        <v>53</v>
      </c>
      <c r="G20" s="26">
        <v>-117.6</v>
      </c>
    </row>
    <row r="21" spans="2:7" s="15" customFormat="1" ht="59.25" customHeight="1">
      <c r="B21" s="24" t="s">
        <v>15</v>
      </c>
      <c r="C21" s="24" t="s">
        <v>37</v>
      </c>
      <c r="D21" s="24"/>
      <c r="E21" s="24"/>
      <c r="F21" s="25" t="s">
        <v>45</v>
      </c>
      <c r="G21" s="26">
        <f>G23</f>
        <v>-1418.7</v>
      </c>
    </row>
    <row r="22" spans="2:7" s="15" customFormat="1" ht="47.25" customHeight="1">
      <c r="B22" s="24" t="s">
        <v>15</v>
      </c>
      <c r="C22" s="24" t="s">
        <v>37</v>
      </c>
      <c r="D22" s="24" t="s">
        <v>26</v>
      </c>
      <c r="E22" s="24"/>
      <c r="F22" s="33" t="s">
        <v>32</v>
      </c>
      <c r="G22" s="26"/>
    </row>
    <row r="23" spans="2:7" s="15" customFormat="1" ht="43.5" customHeight="1">
      <c r="B23" s="24" t="s">
        <v>15</v>
      </c>
      <c r="C23" s="24" t="s">
        <v>37</v>
      </c>
      <c r="D23" s="24" t="s">
        <v>36</v>
      </c>
      <c r="E23" s="24"/>
      <c r="F23" s="25" t="s">
        <v>43</v>
      </c>
      <c r="G23" s="26">
        <f>G24</f>
        <v>-1418.7</v>
      </c>
    </row>
    <row r="24" spans="2:7" s="15" customFormat="1" ht="17.25" customHeight="1">
      <c r="B24" s="24" t="s">
        <v>15</v>
      </c>
      <c r="C24" s="24" t="s">
        <v>37</v>
      </c>
      <c r="D24" s="24" t="s">
        <v>38</v>
      </c>
      <c r="E24" s="24"/>
      <c r="F24" s="25" t="s">
        <v>44</v>
      </c>
      <c r="G24" s="26">
        <f>G25+G28</f>
        <v>-1418.7</v>
      </c>
    </row>
    <row r="25" spans="2:7" s="15" customFormat="1" ht="78" customHeight="1">
      <c r="B25" s="24" t="s">
        <v>15</v>
      </c>
      <c r="C25" s="24" t="s">
        <v>37</v>
      </c>
      <c r="D25" s="24" t="s">
        <v>38</v>
      </c>
      <c r="E25" s="24" t="s">
        <v>39</v>
      </c>
      <c r="F25" s="25" t="s">
        <v>42</v>
      </c>
      <c r="G25" s="26">
        <f>G26+G27</f>
        <v>63.5</v>
      </c>
    </row>
    <row r="26" spans="2:7" s="15" customFormat="1" ht="33.75" customHeight="1">
      <c r="B26" s="24" t="s">
        <v>15</v>
      </c>
      <c r="C26" s="24" t="s">
        <v>37</v>
      </c>
      <c r="D26" s="24" t="s">
        <v>38</v>
      </c>
      <c r="E26" s="24" t="s">
        <v>49</v>
      </c>
      <c r="F26" s="25" t="s">
        <v>47</v>
      </c>
      <c r="G26" s="26">
        <v>148.5</v>
      </c>
    </row>
    <row r="27" spans="2:7" s="15" customFormat="1" ht="63" customHeight="1">
      <c r="B27" s="24" t="s">
        <v>15</v>
      </c>
      <c r="C27" s="24" t="s">
        <v>37</v>
      </c>
      <c r="D27" s="24" t="s">
        <v>38</v>
      </c>
      <c r="E27" s="24" t="s">
        <v>50</v>
      </c>
      <c r="F27" s="25" t="s">
        <v>48</v>
      </c>
      <c r="G27" s="26">
        <v>-85</v>
      </c>
    </row>
    <row r="28" spans="2:7" s="15" customFormat="1" ht="27.75" customHeight="1">
      <c r="B28" s="24" t="s">
        <v>15</v>
      </c>
      <c r="C28" s="24" t="s">
        <v>37</v>
      </c>
      <c r="D28" s="24" t="s">
        <v>38</v>
      </c>
      <c r="E28" s="24" t="s">
        <v>13</v>
      </c>
      <c r="F28" s="25" t="s">
        <v>17</v>
      </c>
      <c r="G28" s="26">
        <f>G29+G30</f>
        <v>-1482.2</v>
      </c>
    </row>
    <row r="29" spans="2:7" s="15" customFormat="1" ht="21.75" customHeight="1">
      <c r="B29" s="24" t="s">
        <v>15</v>
      </c>
      <c r="C29" s="24" t="s">
        <v>37</v>
      </c>
      <c r="D29" s="24" t="s">
        <v>38</v>
      </c>
      <c r="E29" s="24" t="s">
        <v>14</v>
      </c>
      <c r="F29" s="25" t="s">
        <v>25</v>
      </c>
      <c r="G29" s="26">
        <v>-1302.2</v>
      </c>
    </row>
    <row r="30" spans="2:7" s="15" customFormat="1" ht="21.75" customHeight="1">
      <c r="B30" s="24" t="s">
        <v>15</v>
      </c>
      <c r="C30" s="24" t="s">
        <v>37</v>
      </c>
      <c r="D30" s="24" t="s">
        <v>38</v>
      </c>
      <c r="E30" s="24" t="s">
        <v>98</v>
      </c>
      <c r="F30" s="25" t="s">
        <v>99</v>
      </c>
      <c r="G30" s="26">
        <v>-180</v>
      </c>
    </row>
    <row r="31" spans="2:7" s="15" customFormat="1" ht="18.75" customHeight="1">
      <c r="B31" s="24" t="s">
        <v>15</v>
      </c>
      <c r="C31" s="24" t="s">
        <v>82</v>
      </c>
      <c r="D31" s="24"/>
      <c r="E31" s="24"/>
      <c r="F31" s="33" t="s">
        <v>94</v>
      </c>
      <c r="G31" s="26">
        <f>G32+G40</f>
        <v>802.2</v>
      </c>
    </row>
    <row r="32" spans="2:7" s="15" customFormat="1" ht="47.25" customHeight="1">
      <c r="B32" s="24" t="s">
        <v>15</v>
      </c>
      <c r="C32" s="24" t="s">
        <v>82</v>
      </c>
      <c r="D32" s="24" t="s">
        <v>26</v>
      </c>
      <c r="E32" s="24"/>
      <c r="F32" s="33" t="s">
        <v>32</v>
      </c>
      <c r="G32" s="26">
        <f>G33</f>
        <v>0</v>
      </c>
    </row>
    <row r="33" spans="2:7" s="15" customFormat="1" ht="34.5" customHeight="1">
      <c r="B33" s="24" t="s">
        <v>15</v>
      </c>
      <c r="C33" s="24" t="s">
        <v>82</v>
      </c>
      <c r="D33" s="24" t="s">
        <v>102</v>
      </c>
      <c r="E33" s="24"/>
      <c r="F33" s="33" t="s">
        <v>86</v>
      </c>
      <c r="G33" s="26">
        <f>G34+G37</f>
        <v>0</v>
      </c>
    </row>
    <row r="34" spans="2:7" s="15" customFormat="1" ht="32.25" customHeight="1">
      <c r="B34" s="24" t="s">
        <v>15</v>
      </c>
      <c r="C34" s="24" t="s">
        <v>82</v>
      </c>
      <c r="D34" s="24" t="s">
        <v>101</v>
      </c>
      <c r="E34" s="24"/>
      <c r="F34" s="33" t="s">
        <v>100</v>
      </c>
      <c r="G34" s="26">
        <f>G35</f>
        <v>13</v>
      </c>
    </row>
    <row r="35" spans="2:7" s="15" customFormat="1" ht="18.75" customHeight="1">
      <c r="B35" s="24" t="s">
        <v>15</v>
      </c>
      <c r="C35" s="24" t="s">
        <v>82</v>
      </c>
      <c r="D35" s="24" t="s">
        <v>101</v>
      </c>
      <c r="E35" s="24"/>
      <c r="F35" s="33" t="s">
        <v>17</v>
      </c>
      <c r="G35" s="26">
        <f>G36</f>
        <v>13</v>
      </c>
    </row>
    <row r="36" spans="2:7" s="15" customFormat="1" ht="18.75" customHeight="1">
      <c r="B36" s="24" t="s">
        <v>15</v>
      </c>
      <c r="C36" s="24" t="s">
        <v>82</v>
      </c>
      <c r="D36" s="24" t="s">
        <v>101</v>
      </c>
      <c r="E36" s="24"/>
      <c r="F36" s="33" t="s">
        <v>25</v>
      </c>
      <c r="G36" s="26">
        <v>13</v>
      </c>
    </row>
    <row r="37" spans="2:7" s="15" customFormat="1" ht="18.75" customHeight="1">
      <c r="B37" s="24" t="s">
        <v>15</v>
      </c>
      <c r="C37" s="24" t="s">
        <v>82</v>
      </c>
      <c r="D37" s="24" t="s">
        <v>103</v>
      </c>
      <c r="E37" s="24"/>
      <c r="F37" s="33" t="s">
        <v>88</v>
      </c>
      <c r="G37" s="26">
        <f>G38</f>
        <v>-13</v>
      </c>
    </row>
    <row r="38" spans="2:7" s="15" customFormat="1" ht="34.5" customHeight="1">
      <c r="B38" s="24" t="s">
        <v>15</v>
      </c>
      <c r="C38" s="24" t="s">
        <v>82</v>
      </c>
      <c r="D38" s="24" t="s">
        <v>103</v>
      </c>
      <c r="E38" s="24" t="s">
        <v>13</v>
      </c>
      <c r="F38" s="33" t="s">
        <v>17</v>
      </c>
      <c r="G38" s="26">
        <f>G39</f>
        <v>-13</v>
      </c>
    </row>
    <row r="39" spans="2:7" s="15" customFormat="1" ht="18.75" customHeight="1">
      <c r="B39" s="24" t="s">
        <v>15</v>
      </c>
      <c r="C39" s="24" t="s">
        <v>82</v>
      </c>
      <c r="D39" s="24" t="s">
        <v>103</v>
      </c>
      <c r="E39" s="24" t="s">
        <v>14</v>
      </c>
      <c r="F39" s="33" t="s">
        <v>25</v>
      </c>
      <c r="G39" s="26">
        <v>-13</v>
      </c>
    </row>
    <row r="40" spans="2:7" s="15" customFormat="1" ht="31.5" customHeight="1">
      <c r="B40" s="24" t="s">
        <v>15</v>
      </c>
      <c r="C40" s="24" t="s">
        <v>82</v>
      </c>
      <c r="D40" s="24" t="s">
        <v>83</v>
      </c>
      <c r="E40" s="24"/>
      <c r="F40" s="33" t="s">
        <v>84</v>
      </c>
      <c r="G40" s="26">
        <f>G41</f>
        <v>802.2</v>
      </c>
    </row>
    <row r="41" spans="2:7" s="15" customFormat="1" ht="32.25" customHeight="1">
      <c r="B41" s="24" t="s">
        <v>15</v>
      </c>
      <c r="C41" s="24" t="s">
        <v>82</v>
      </c>
      <c r="D41" s="24" t="s">
        <v>85</v>
      </c>
      <c r="E41" s="24"/>
      <c r="F41" s="33" t="s">
        <v>86</v>
      </c>
      <c r="G41" s="26">
        <f>G42</f>
        <v>802.2</v>
      </c>
    </row>
    <row r="42" spans="2:7" s="15" customFormat="1" ht="18.75" customHeight="1">
      <c r="B42" s="24" t="s">
        <v>15</v>
      </c>
      <c r="C42" s="24" t="s">
        <v>82</v>
      </c>
      <c r="D42" s="24" t="s">
        <v>87</v>
      </c>
      <c r="E42" s="24"/>
      <c r="F42" s="33" t="s">
        <v>88</v>
      </c>
      <c r="G42" s="26">
        <f>G43</f>
        <v>802.2</v>
      </c>
    </row>
    <row r="43" spans="2:7" s="15" customFormat="1" ht="17.25" customHeight="1">
      <c r="B43" s="24" t="s">
        <v>15</v>
      </c>
      <c r="C43" s="24" t="s">
        <v>82</v>
      </c>
      <c r="D43" s="24" t="s">
        <v>89</v>
      </c>
      <c r="E43" s="24" t="s">
        <v>90</v>
      </c>
      <c r="F43" s="33" t="s">
        <v>91</v>
      </c>
      <c r="G43" s="26">
        <f>G44</f>
        <v>802.2</v>
      </c>
    </row>
    <row r="44" spans="2:7" s="15" customFormat="1" ht="50.25" customHeight="1">
      <c r="B44" s="24" t="s">
        <v>15</v>
      </c>
      <c r="C44" s="24" t="s">
        <v>82</v>
      </c>
      <c r="D44" s="24" t="s">
        <v>87</v>
      </c>
      <c r="E44" s="24" t="s">
        <v>92</v>
      </c>
      <c r="F44" s="33" t="s">
        <v>93</v>
      </c>
      <c r="G44" s="26">
        <v>802.2</v>
      </c>
    </row>
    <row r="45" spans="2:7" s="15" customFormat="1" ht="19.5" customHeight="1">
      <c r="B45" s="24" t="s">
        <v>15</v>
      </c>
      <c r="C45" s="24" t="s">
        <v>18</v>
      </c>
      <c r="D45" s="24"/>
      <c r="E45" s="24"/>
      <c r="F45" s="25" t="s">
        <v>19</v>
      </c>
      <c r="G45" s="27">
        <f>G46</f>
        <v>-3819.7999999999993</v>
      </c>
    </row>
    <row r="46" spans="2:7" s="15" customFormat="1" ht="18" customHeight="1">
      <c r="B46" s="24" t="s">
        <v>15</v>
      </c>
      <c r="C46" s="24" t="s">
        <v>20</v>
      </c>
      <c r="D46" s="24"/>
      <c r="E46" s="24"/>
      <c r="F46" s="25" t="s">
        <v>21</v>
      </c>
      <c r="G46" s="27">
        <f>G47</f>
        <v>-3819.7999999999993</v>
      </c>
    </row>
    <row r="47" spans="2:7" s="15" customFormat="1" ht="46.5" customHeight="1">
      <c r="B47" s="24" t="s">
        <v>15</v>
      </c>
      <c r="C47" s="24" t="s">
        <v>20</v>
      </c>
      <c r="D47" s="24" t="s">
        <v>26</v>
      </c>
      <c r="E47" s="24"/>
      <c r="F47" s="25" t="s">
        <v>32</v>
      </c>
      <c r="G47" s="27">
        <f>G48</f>
        <v>-3819.7999999999993</v>
      </c>
    </row>
    <row r="48" spans="2:7" s="15" customFormat="1" ht="28.5" customHeight="1">
      <c r="B48" s="24" t="s">
        <v>15</v>
      </c>
      <c r="C48" s="24" t="s">
        <v>20</v>
      </c>
      <c r="D48" s="24" t="s">
        <v>27</v>
      </c>
      <c r="E48" s="24"/>
      <c r="F48" s="25" t="s">
        <v>22</v>
      </c>
      <c r="G48" s="27">
        <f>G49+G57+G60+G54</f>
        <v>-3819.7999999999993</v>
      </c>
    </row>
    <row r="49" spans="2:7" s="15" customFormat="1" ht="28.5" customHeight="1">
      <c r="B49" s="24" t="s">
        <v>15</v>
      </c>
      <c r="C49" s="24" t="s">
        <v>20</v>
      </c>
      <c r="D49" s="24" t="s">
        <v>35</v>
      </c>
      <c r="E49" s="24"/>
      <c r="F49" s="25" t="s">
        <v>41</v>
      </c>
      <c r="G49" s="27">
        <f>G50</f>
        <v>-6375.9</v>
      </c>
    </row>
    <row r="50" spans="2:7" s="15" customFormat="1" ht="28.5" customHeight="1">
      <c r="B50" s="24" t="s">
        <v>15</v>
      </c>
      <c r="C50" s="24" t="s">
        <v>20</v>
      </c>
      <c r="D50" s="24" t="s">
        <v>35</v>
      </c>
      <c r="E50" s="24" t="s">
        <v>13</v>
      </c>
      <c r="F50" s="25" t="s">
        <v>17</v>
      </c>
      <c r="G50" s="27">
        <f>G52+G51+G53</f>
        <v>-6375.9</v>
      </c>
    </row>
    <row r="51" spans="2:7" s="15" customFormat="1" ht="28.5" customHeight="1">
      <c r="B51" s="24" t="s">
        <v>15</v>
      </c>
      <c r="C51" s="24" t="s">
        <v>20</v>
      </c>
      <c r="D51" s="24" t="s">
        <v>35</v>
      </c>
      <c r="E51" s="24" t="s">
        <v>97</v>
      </c>
      <c r="F51" s="25" t="s">
        <v>95</v>
      </c>
      <c r="G51" s="27">
        <v>-100</v>
      </c>
    </row>
    <row r="52" spans="2:7" s="15" customFormat="1" ht="17.25" customHeight="1">
      <c r="B52" s="24" t="s">
        <v>15</v>
      </c>
      <c r="C52" s="24" t="s">
        <v>20</v>
      </c>
      <c r="D52" s="24" t="s">
        <v>35</v>
      </c>
      <c r="E52" s="24" t="s">
        <v>14</v>
      </c>
      <c r="F52" s="25" t="s">
        <v>25</v>
      </c>
      <c r="G52" s="27">
        <v>-6325.9</v>
      </c>
    </row>
    <row r="53" spans="2:7" s="15" customFormat="1" ht="17.25" customHeight="1">
      <c r="B53" s="24" t="s">
        <v>15</v>
      </c>
      <c r="C53" s="24" t="s">
        <v>20</v>
      </c>
      <c r="D53" s="24" t="s">
        <v>35</v>
      </c>
      <c r="E53" s="24" t="s">
        <v>98</v>
      </c>
      <c r="F53" s="25" t="s">
        <v>99</v>
      </c>
      <c r="G53" s="27">
        <v>50</v>
      </c>
    </row>
    <row r="54" spans="2:7" s="15" customFormat="1" ht="30" customHeight="1">
      <c r="B54" s="24" t="s">
        <v>15</v>
      </c>
      <c r="C54" s="24" t="s">
        <v>20</v>
      </c>
      <c r="D54" s="24" t="s">
        <v>107</v>
      </c>
      <c r="E54" s="24"/>
      <c r="F54" s="25" t="s">
        <v>106</v>
      </c>
      <c r="G54" s="27">
        <f>G55</f>
        <v>-4090.1</v>
      </c>
    </row>
    <row r="55" spans="2:7" s="15" customFormat="1" ht="30" customHeight="1">
      <c r="B55" s="24" t="s">
        <v>15</v>
      </c>
      <c r="C55" s="24" t="s">
        <v>20</v>
      </c>
      <c r="D55" s="24" t="s">
        <v>107</v>
      </c>
      <c r="E55" s="24" t="s">
        <v>13</v>
      </c>
      <c r="F55" s="25" t="s">
        <v>17</v>
      </c>
      <c r="G55" s="27">
        <f>G56</f>
        <v>-4090.1</v>
      </c>
    </row>
    <row r="56" spans="2:7" s="15" customFormat="1" ht="18" customHeight="1">
      <c r="B56" s="24" t="s">
        <v>15</v>
      </c>
      <c r="C56" s="24" t="s">
        <v>20</v>
      </c>
      <c r="D56" s="24" t="s">
        <v>107</v>
      </c>
      <c r="E56" s="24" t="s">
        <v>14</v>
      </c>
      <c r="F56" s="25" t="s">
        <v>25</v>
      </c>
      <c r="G56" s="27">
        <v>-4090.1</v>
      </c>
    </row>
    <row r="57" spans="2:7" s="15" customFormat="1" ht="63" customHeight="1">
      <c r="B57" s="24" t="s">
        <v>15</v>
      </c>
      <c r="C57" s="24" t="s">
        <v>20</v>
      </c>
      <c r="D57" s="24" t="s">
        <v>104</v>
      </c>
      <c r="E57" s="24"/>
      <c r="F57" s="25" t="s">
        <v>108</v>
      </c>
      <c r="G57" s="27">
        <f>G58</f>
        <v>4414.6000000000004</v>
      </c>
    </row>
    <row r="58" spans="2:7" s="15" customFormat="1" ht="28.5" customHeight="1">
      <c r="B58" s="24" t="s">
        <v>15</v>
      </c>
      <c r="C58" s="24" t="s">
        <v>20</v>
      </c>
      <c r="D58" s="24" t="s">
        <v>104</v>
      </c>
      <c r="E58" s="24" t="s">
        <v>13</v>
      </c>
      <c r="F58" s="25" t="s">
        <v>17</v>
      </c>
      <c r="G58" s="27">
        <f>G59</f>
        <v>4414.6000000000004</v>
      </c>
    </row>
    <row r="59" spans="2:7" s="15" customFormat="1" ht="15.75" customHeight="1">
      <c r="B59" s="24" t="s">
        <v>15</v>
      </c>
      <c r="C59" s="24" t="s">
        <v>20</v>
      </c>
      <c r="D59" s="24" t="s">
        <v>104</v>
      </c>
      <c r="E59" s="24" t="s">
        <v>14</v>
      </c>
      <c r="F59" s="25" t="s">
        <v>25</v>
      </c>
      <c r="G59" s="27">
        <v>4414.6000000000004</v>
      </c>
    </row>
    <row r="60" spans="2:7" s="15" customFormat="1" ht="60" customHeight="1">
      <c r="B60" s="24" t="s">
        <v>15</v>
      </c>
      <c r="C60" s="24" t="s">
        <v>20</v>
      </c>
      <c r="D60" s="24" t="s">
        <v>105</v>
      </c>
      <c r="E60" s="24"/>
      <c r="F60" s="25" t="s">
        <v>109</v>
      </c>
      <c r="G60" s="27">
        <f>G61</f>
        <v>2231.6</v>
      </c>
    </row>
    <row r="61" spans="2:7" s="15" customFormat="1" ht="29.25" customHeight="1">
      <c r="B61" s="24" t="s">
        <v>15</v>
      </c>
      <c r="C61" s="24" t="s">
        <v>20</v>
      </c>
      <c r="D61" s="24" t="s">
        <v>105</v>
      </c>
      <c r="E61" s="24" t="s">
        <v>13</v>
      </c>
      <c r="F61" s="25" t="s">
        <v>17</v>
      </c>
      <c r="G61" s="27">
        <f>G62</f>
        <v>2231.6</v>
      </c>
    </row>
    <row r="62" spans="2:7" s="15" customFormat="1" ht="18" customHeight="1">
      <c r="B62" s="24" t="s">
        <v>15</v>
      </c>
      <c r="C62" s="24" t="s">
        <v>20</v>
      </c>
      <c r="D62" s="24" t="s">
        <v>105</v>
      </c>
      <c r="E62" s="24" t="s">
        <v>14</v>
      </c>
      <c r="F62" s="25" t="s">
        <v>25</v>
      </c>
      <c r="G62" s="27">
        <v>2231.6</v>
      </c>
    </row>
    <row r="63" spans="2:7" s="15" customFormat="1" ht="16.5" customHeight="1">
      <c r="B63" s="24" t="s">
        <v>15</v>
      </c>
      <c r="C63" s="24" t="s">
        <v>74</v>
      </c>
      <c r="D63" s="24"/>
      <c r="E63" s="24"/>
      <c r="F63" s="25" t="s">
        <v>75</v>
      </c>
      <c r="G63" s="27">
        <f>G64</f>
        <v>460.2</v>
      </c>
    </row>
    <row r="64" spans="2:7" s="15" customFormat="1" ht="15" customHeight="1">
      <c r="B64" s="24" t="s">
        <v>15</v>
      </c>
      <c r="C64" s="24" t="s">
        <v>76</v>
      </c>
      <c r="D64" s="24"/>
      <c r="E64" s="24"/>
      <c r="F64" s="25" t="s">
        <v>77</v>
      </c>
      <c r="G64" s="27">
        <f>G65</f>
        <v>460.2</v>
      </c>
    </row>
    <row r="65" spans="2:7" s="15" customFormat="1" ht="46.5" customHeight="1">
      <c r="B65" s="24" t="s">
        <v>15</v>
      </c>
      <c r="C65" s="24" t="s">
        <v>76</v>
      </c>
      <c r="D65" s="24" t="s">
        <v>26</v>
      </c>
      <c r="E65" s="24"/>
      <c r="F65" s="25" t="s">
        <v>32</v>
      </c>
      <c r="G65" s="27">
        <f>G66</f>
        <v>460.2</v>
      </c>
    </row>
    <row r="66" spans="2:7" s="15" customFormat="1" ht="30.75" customHeight="1">
      <c r="B66" s="24" t="s">
        <v>15</v>
      </c>
      <c r="C66" s="24" t="s">
        <v>76</v>
      </c>
      <c r="D66" s="24" t="s">
        <v>78</v>
      </c>
      <c r="E66" s="24"/>
      <c r="F66" s="25" t="s">
        <v>79</v>
      </c>
      <c r="G66" s="27">
        <f>+G67</f>
        <v>460.2</v>
      </c>
    </row>
    <row r="67" spans="2:7" s="15" customFormat="1" ht="18" customHeight="1">
      <c r="B67" s="24" t="s">
        <v>15</v>
      </c>
      <c r="C67" s="24" t="s">
        <v>76</v>
      </c>
      <c r="D67" s="24" t="s">
        <v>80</v>
      </c>
      <c r="E67" s="24"/>
      <c r="F67" s="25" t="s">
        <v>81</v>
      </c>
      <c r="G67" s="27">
        <f>G68</f>
        <v>460.2</v>
      </c>
    </row>
    <row r="68" spans="2:7" s="15" customFormat="1" ht="30" customHeight="1">
      <c r="B68" s="24" t="s">
        <v>15</v>
      </c>
      <c r="C68" s="24" t="s">
        <v>76</v>
      </c>
      <c r="D68" s="24" t="s">
        <v>80</v>
      </c>
      <c r="E68" s="24" t="s">
        <v>13</v>
      </c>
      <c r="F68" s="25" t="s">
        <v>17</v>
      </c>
      <c r="G68" s="27">
        <f>G69</f>
        <v>460.2</v>
      </c>
    </row>
    <row r="69" spans="2:7" s="15" customFormat="1" ht="21" customHeight="1">
      <c r="B69" s="24" t="s">
        <v>15</v>
      </c>
      <c r="C69" s="24" t="s">
        <v>76</v>
      </c>
      <c r="D69" s="24" t="s">
        <v>80</v>
      </c>
      <c r="E69" s="24" t="s">
        <v>14</v>
      </c>
      <c r="F69" s="25" t="s">
        <v>25</v>
      </c>
      <c r="G69" s="27">
        <v>460.2</v>
      </c>
    </row>
    <row r="70" spans="2:7" s="15" customFormat="1" ht="21" customHeight="1">
      <c r="B70" s="24" t="s">
        <v>15</v>
      </c>
      <c r="C70" s="24" t="s">
        <v>66</v>
      </c>
      <c r="D70" s="24"/>
      <c r="E70" s="24"/>
      <c r="F70" s="25" t="s">
        <v>67</v>
      </c>
      <c r="G70" s="27">
        <f t="shared" ref="G70:G75" si="0">G71</f>
        <v>-0.2</v>
      </c>
    </row>
    <row r="71" spans="2:7" s="15" customFormat="1" ht="21" customHeight="1">
      <c r="B71" s="24" t="s">
        <v>15</v>
      </c>
      <c r="C71" s="24" t="s">
        <v>68</v>
      </c>
      <c r="D71" s="24"/>
      <c r="E71" s="24"/>
      <c r="F71" s="25" t="s">
        <v>69</v>
      </c>
      <c r="G71" s="27">
        <f t="shared" si="0"/>
        <v>-0.2</v>
      </c>
    </row>
    <row r="72" spans="2:7" s="15" customFormat="1" ht="48" customHeight="1">
      <c r="B72" s="24" t="s">
        <v>15</v>
      </c>
      <c r="C72" s="24" t="s">
        <v>68</v>
      </c>
      <c r="D72" s="24" t="s">
        <v>26</v>
      </c>
      <c r="E72" s="24"/>
      <c r="F72" s="25" t="s">
        <v>32</v>
      </c>
      <c r="G72" s="27">
        <f t="shared" si="0"/>
        <v>-0.2</v>
      </c>
    </row>
    <row r="73" spans="2:7" s="15" customFormat="1" ht="27.75" customHeight="1">
      <c r="B73" s="24" t="s">
        <v>15</v>
      </c>
      <c r="C73" s="24" t="s">
        <v>68</v>
      </c>
      <c r="D73" s="24" t="s">
        <v>70</v>
      </c>
      <c r="E73" s="24"/>
      <c r="F73" s="25" t="s">
        <v>71</v>
      </c>
      <c r="G73" s="27">
        <f t="shared" si="0"/>
        <v>-0.2</v>
      </c>
    </row>
    <row r="74" spans="2:7" s="15" customFormat="1" ht="30.75" customHeight="1">
      <c r="B74" s="24" t="s">
        <v>15</v>
      </c>
      <c r="C74" s="24" t="s">
        <v>68</v>
      </c>
      <c r="D74" s="24" t="s">
        <v>72</v>
      </c>
      <c r="E74" s="24"/>
      <c r="F74" s="25" t="s">
        <v>73</v>
      </c>
      <c r="G74" s="27">
        <f t="shared" si="0"/>
        <v>-0.2</v>
      </c>
    </row>
    <row r="75" spans="2:7" s="15" customFormat="1" ht="27.75" customHeight="1">
      <c r="B75" s="24" t="s">
        <v>15</v>
      </c>
      <c r="C75" s="24" t="s">
        <v>68</v>
      </c>
      <c r="D75" s="24" t="s">
        <v>72</v>
      </c>
      <c r="E75" s="24" t="s">
        <v>13</v>
      </c>
      <c r="F75" s="25" t="s">
        <v>17</v>
      </c>
      <c r="G75" s="27">
        <f t="shared" si="0"/>
        <v>-0.2</v>
      </c>
    </row>
    <row r="76" spans="2:7" s="15" customFormat="1" ht="19.5" customHeight="1">
      <c r="B76" s="24" t="s">
        <v>15</v>
      </c>
      <c r="C76" s="24" t="s">
        <v>68</v>
      </c>
      <c r="D76" s="24" t="s">
        <v>72</v>
      </c>
      <c r="E76" s="24" t="s">
        <v>14</v>
      </c>
      <c r="F76" s="25" t="s">
        <v>25</v>
      </c>
      <c r="G76" s="27">
        <v>-0.2</v>
      </c>
    </row>
    <row r="77" spans="2:7" s="15" customFormat="1" ht="30" customHeight="1">
      <c r="B77" s="24" t="s">
        <v>63</v>
      </c>
      <c r="C77" s="24"/>
      <c r="D77" s="24"/>
      <c r="E77" s="24"/>
      <c r="F77" s="25" t="s">
        <v>56</v>
      </c>
      <c r="G77" s="27">
        <f>G78</f>
        <v>-8.8817841970012523E-16</v>
      </c>
    </row>
    <row r="78" spans="2:7" s="15" customFormat="1" ht="16.5" customHeight="1">
      <c r="B78" s="24" t="s">
        <v>63</v>
      </c>
      <c r="C78" s="24" t="s">
        <v>40</v>
      </c>
      <c r="D78" s="24"/>
      <c r="E78" s="24"/>
      <c r="F78" s="25" t="s">
        <v>57</v>
      </c>
      <c r="G78" s="27">
        <f>G79</f>
        <v>-8.8817841970012523E-16</v>
      </c>
    </row>
    <row r="79" spans="2:7" s="15" customFormat="1" ht="60.75" customHeight="1">
      <c r="B79" s="24" t="s">
        <v>63</v>
      </c>
      <c r="C79" s="24" t="s">
        <v>58</v>
      </c>
      <c r="D79" s="24"/>
      <c r="E79" s="24"/>
      <c r="F79" s="25" t="s">
        <v>59</v>
      </c>
      <c r="G79" s="27">
        <f>G80</f>
        <v>-8.8817841970012523E-16</v>
      </c>
    </row>
    <row r="80" spans="2:7" s="15" customFormat="1" ht="46.5" customHeight="1">
      <c r="B80" s="24" t="s">
        <v>63</v>
      </c>
      <c r="C80" s="24" t="s">
        <v>58</v>
      </c>
      <c r="D80" s="24" t="s">
        <v>26</v>
      </c>
      <c r="E80" s="24"/>
      <c r="F80" s="25" t="s">
        <v>32</v>
      </c>
      <c r="G80" s="27">
        <f>G81</f>
        <v>-8.8817841970012523E-16</v>
      </c>
    </row>
    <row r="81" spans="2:7" s="15" customFormat="1" ht="48" customHeight="1">
      <c r="B81" s="24" t="s">
        <v>63</v>
      </c>
      <c r="C81" s="24" t="s">
        <v>58</v>
      </c>
      <c r="D81" s="24" t="s">
        <v>36</v>
      </c>
      <c r="E81" s="24"/>
      <c r="F81" s="25" t="s">
        <v>43</v>
      </c>
      <c r="G81" s="27">
        <f>G82+G86</f>
        <v>-8.8817841970012523E-16</v>
      </c>
    </row>
    <row r="82" spans="2:7" s="15" customFormat="1" ht="18" customHeight="1">
      <c r="B82" s="24" t="s">
        <v>63</v>
      </c>
      <c r="C82" s="24" t="s">
        <v>58</v>
      </c>
      <c r="D82" s="24" t="s">
        <v>60</v>
      </c>
      <c r="E82" s="24"/>
      <c r="F82" s="25" t="s">
        <v>61</v>
      </c>
      <c r="G82" s="27">
        <f>G83</f>
        <v>-0.30000000000000071</v>
      </c>
    </row>
    <row r="83" spans="2:7" s="15" customFormat="1" ht="30" customHeight="1">
      <c r="B83" s="24" t="s">
        <v>63</v>
      </c>
      <c r="C83" s="24" t="s">
        <v>58</v>
      </c>
      <c r="D83" s="24" t="s">
        <v>62</v>
      </c>
      <c r="E83" s="24" t="s">
        <v>39</v>
      </c>
      <c r="F83" s="25" t="s">
        <v>42</v>
      </c>
      <c r="G83" s="27">
        <f>G84+G85</f>
        <v>-0.30000000000000071</v>
      </c>
    </row>
    <row r="84" spans="2:7" s="15" customFormat="1" ht="30" customHeight="1">
      <c r="B84" s="24" t="s">
        <v>63</v>
      </c>
      <c r="C84" s="24" t="s">
        <v>58</v>
      </c>
      <c r="D84" s="24" t="s">
        <v>60</v>
      </c>
      <c r="E84" s="24" t="s">
        <v>49</v>
      </c>
      <c r="F84" s="25" t="s">
        <v>47</v>
      </c>
      <c r="G84" s="27">
        <v>8.6</v>
      </c>
    </row>
    <row r="85" spans="2:7" s="15" customFormat="1" ht="30" customHeight="1">
      <c r="B85" s="24" t="s">
        <v>63</v>
      </c>
      <c r="C85" s="24" t="s">
        <v>58</v>
      </c>
      <c r="D85" s="24" t="s">
        <v>64</v>
      </c>
      <c r="E85" s="24" t="s">
        <v>50</v>
      </c>
      <c r="F85" s="25" t="s">
        <v>48</v>
      </c>
      <c r="G85" s="27">
        <v>-8.9</v>
      </c>
    </row>
    <row r="86" spans="2:7" s="15" customFormat="1" ht="19.5" customHeight="1">
      <c r="B86" s="24" t="s">
        <v>63</v>
      </c>
      <c r="C86" s="24" t="s">
        <v>58</v>
      </c>
      <c r="D86" s="24" t="s">
        <v>65</v>
      </c>
      <c r="E86" s="24"/>
      <c r="F86" s="25" t="s">
        <v>44</v>
      </c>
      <c r="G86" s="27">
        <f>G87+G90</f>
        <v>0.29999999999999982</v>
      </c>
    </row>
    <row r="87" spans="2:7" s="15" customFormat="1" ht="30" customHeight="1">
      <c r="B87" s="24" t="s">
        <v>63</v>
      </c>
      <c r="C87" s="24" t="s">
        <v>58</v>
      </c>
      <c r="D87" s="24" t="s">
        <v>65</v>
      </c>
      <c r="E87" s="24" t="s">
        <v>39</v>
      </c>
      <c r="F87" s="25" t="s">
        <v>42</v>
      </c>
      <c r="G87" s="27">
        <f>SUM(G88+G89)</f>
        <v>0.29999999999999982</v>
      </c>
    </row>
    <row r="88" spans="2:7" s="15" customFormat="1" ht="30" customHeight="1">
      <c r="B88" s="24" t="s">
        <v>63</v>
      </c>
      <c r="C88" s="24" t="s">
        <v>58</v>
      </c>
      <c r="D88" s="24" t="s">
        <v>65</v>
      </c>
      <c r="E88" s="24" t="s">
        <v>49</v>
      </c>
      <c r="F88" s="25" t="s">
        <v>47</v>
      </c>
      <c r="G88" s="27">
        <v>3</v>
      </c>
    </row>
    <row r="89" spans="2:7" s="15" customFormat="1" ht="30" customHeight="1">
      <c r="B89" s="24" t="s">
        <v>63</v>
      </c>
      <c r="C89" s="24" t="s">
        <v>58</v>
      </c>
      <c r="D89" s="24" t="s">
        <v>65</v>
      </c>
      <c r="E89" s="24" t="s">
        <v>50</v>
      </c>
      <c r="F89" s="25" t="s">
        <v>48</v>
      </c>
      <c r="G89" s="27">
        <v>-2.7</v>
      </c>
    </row>
    <row r="90" spans="2:7" s="15" customFormat="1" ht="30" customHeight="1">
      <c r="B90" s="24" t="s">
        <v>63</v>
      </c>
      <c r="C90" s="24" t="s">
        <v>58</v>
      </c>
      <c r="D90" s="24" t="s">
        <v>65</v>
      </c>
      <c r="E90" s="24" t="s">
        <v>13</v>
      </c>
      <c r="F90" s="25" t="s">
        <v>17</v>
      </c>
      <c r="G90" s="27">
        <f>G91+G92</f>
        <v>0</v>
      </c>
    </row>
    <row r="91" spans="2:7" s="15" customFormat="1" ht="30" customHeight="1">
      <c r="B91" s="24" t="s">
        <v>63</v>
      </c>
      <c r="C91" s="24" t="s">
        <v>58</v>
      </c>
      <c r="D91" s="24" t="s">
        <v>65</v>
      </c>
      <c r="E91" s="24" t="s">
        <v>97</v>
      </c>
      <c r="F91" s="25" t="s">
        <v>95</v>
      </c>
      <c r="G91" s="27">
        <v>-23.5</v>
      </c>
    </row>
    <row r="92" spans="2:7" s="15" customFormat="1" ht="21" customHeight="1">
      <c r="B92" s="24" t="s">
        <v>63</v>
      </c>
      <c r="C92" s="24" t="s">
        <v>58</v>
      </c>
      <c r="D92" s="24" t="s">
        <v>65</v>
      </c>
      <c r="E92" s="24" t="s">
        <v>14</v>
      </c>
      <c r="F92" s="25" t="s">
        <v>96</v>
      </c>
      <c r="G92" s="27">
        <v>23.5</v>
      </c>
    </row>
    <row r="93" spans="2:7" s="16" customFormat="1" ht="24" customHeight="1">
      <c r="B93" s="24"/>
      <c r="C93" s="24"/>
      <c r="D93" s="28"/>
      <c r="E93" s="28"/>
      <c r="F93" s="29" t="s">
        <v>23</v>
      </c>
      <c r="G93" s="30">
        <f>G12+G77</f>
        <v>-4039.7999999999993</v>
      </c>
    </row>
    <row r="94" spans="2:7" s="15" customFormat="1" ht="12.75">
      <c r="B94" s="8"/>
      <c r="C94" s="8"/>
      <c r="D94" s="8"/>
      <c r="E94" s="8"/>
      <c r="F94" s="17"/>
      <c r="G94" s="18"/>
    </row>
    <row r="95" spans="2:7" ht="32.25" customHeight="1"/>
    <row r="96" spans="2:7" s="9" customFormat="1" ht="22.15" customHeight="1">
      <c r="B96" s="31" t="s">
        <v>24</v>
      </c>
      <c r="C96" s="31"/>
      <c r="D96" s="32"/>
      <c r="E96" s="31"/>
      <c r="F96" s="35" t="s">
        <v>31</v>
      </c>
      <c r="G96" s="35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09" spans="2:7">
      <c r="B109"/>
      <c r="C109"/>
      <c r="D109"/>
      <c r="E109"/>
      <c r="F109"/>
      <c r="G109"/>
    </row>
    <row r="110" spans="2:7">
      <c r="B110"/>
      <c r="C110"/>
      <c r="D110"/>
      <c r="E110"/>
      <c r="F110"/>
      <c r="G110"/>
    </row>
    <row r="111" spans="2:7">
      <c r="B111"/>
      <c r="C111"/>
      <c r="D111"/>
      <c r="E111"/>
      <c r="F111"/>
      <c r="G111"/>
    </row>
    <row r="112" spans="2:7">
      <c r="B112"/>
      <c r="C112"/>
      <c r="D112"/>
      <c r="E112"/>
      <c r="F112"/>
      <c r="G112"/>
    </row>
    <row r="113" spans="2:7">
      <c r="B113"/>
      <c r="C113"/>
      <c r="D113"/>
      <c r="E113"/>
      <c r="F113"/>
      <c r="G113"/>
    </row>
    <row r="114" spans="2:7">
      <c r="B114"/>
      <c r="C114"/>
      <c r="D114"/>
      <c r="E114"/>
      <c r="F114"/>
      <c r="G114"/>
    </row>
    <row r="115" spans="2:7">
      <c r="B115" s="8"/>
      <c r="C115"/>
      <c r="D115"/>
      <c r="E115"/>
      <c r="F115"/>
      <c r="G115"/>
    </row>
    <row r="116" spans="2:7">
      <c r="B116" s="8"/>
      <c r="C116"/>
      <c r="D116"/>
      <c r="E116"/>
      <c r="F116"/>
      <c r="G116"/>
    </row>
    <row r="117" spans="2:7">
      <c r="B117"/>
      <c r="C117"/>
      <c r="D117"/>
      <c r="E117"/>
      <c r="F117"/>
      <c r="G117"/>
    </row>
    <row r="118" spans="2:7">
      <c r="B118"/>
      <c r="C118"/>
      <c r="D118"/>
      <c r="E118"/>
      <c r="F118"/>
      <c r="G118"/>
    </row>
    <row r="119" spans="2:7">
      <c r="B119"/>
      <c r="C119"/>
      <c r="D119"/>
      <c r="E119"/>
      <c r="F119"/>
      <c r="G119"/>
    </row>
    <row r="120" spans="2:7">
      <c r="B120"/>
      <c r="C120"/>
      <c r="D120"/>
      <c r="E120"/>
      <c r="F120"/>
      <c r="G120"/>
    </row>
    <row r="121" spans="2:7">
      <c r="B121"/>
      <c r="C121"/>
      <c r="D121"/>
      <c r="E121"/>
      <c r="F121"/>
      <c r="G121"/>
    </row>
    <row r="122" spans="2:7">
      <c r="B122"/>
      <c r="C122"/>
      <c r="D122"/>
      <c r="E122"/>
      <c r="F122"/>
      <c r="G122"/>
    </row>
    <row r="123" spans="2:7">
      <c r="B123"/>
      <c r="C123"/>
      <c r="D123"/>
      <c r="E123"/>
      <c r="F123"/>
      <c r="G123"/>
    </row>
    <row r="124" spans="2:7">
      <c r="B124"/>
      <c r="C124"/>
      <c r="D124"/>
      <c r="E124"/>
      <c r="F124"/>
      <c r="G124"/>
    </row>
    <row r="125" spans="2:7">
      <c r="B125"/>
      <c r="C125"/>
      <c r="D125"/>
      <c r="E125"/>
      <c r="F125"/>
      <c r="G125"/>
    </row>
    <row r="126" spans="2:7">
      <c r="B126"/>
      <c r="C126"/>
      <c r="D126"/>
      <c r="E126"/>
      <c r="F126"/>
      <c r="G126"/>
    </row>
    <row r="127" spans="2:7">
      <c r="B127"/>
      <c r="C127"/>
      <c r="D127"/>
      <c r="E127"/>
      <c r="F127"/>
      <c r="G127"/>
    </row>
    <row r="128" spans="2:7">
      <c r="B128"/>
      <c r="C128"/>
      <c r="D128"/>
      <c r="E128"/>
      <c r="F128"/>
      <c r="G128"/>
    </row>
    <row r="129" spans="2:7">
      <c r="B129"/>
      <c r="C129"/>
      <c r="D129"/>
      <c r="E129"/>
      <c r="F129"/>
      <c r="G129"/>
    </row>
    <row r="130" spans="2:7">
      <c r="B130"/>
      <c r="C130"/>
      <c r="D130"/>
      <c r="E130"/>
      <c r="F130"/>
      <c r="G130"/>
    </row>
    <row r="131" spans="2:7">
      <c r="B131"/>
      <c r="C131"/>
      <c r="D131"/>
      <c r="E131"/>
      <c r="F131"/>
      <c r="G131"/>
    </row>
    <row r="132" spans="2:7">
      <c r="B132"/>
      <c r="C132"/>
      <c r="D132"/>
      <c r="E132"/>
      <c r="F132"/>
      <c r="G132"/>
    </row>
    <row r="133" spans="2:7">
      <c r="B133"/>
      <c r="C133"/>
      <c r="D133"/>
      <c r="E133"/>
      <c r="F133"/>
      <c r="G133"/>
    </row>
    <row r="134" spans="2:7">
      <c r="B134"/>
      <c r="C134"/>
      <c r="D134"/>
      <c r="E134"/>
      <c r="F134"/>
      <c r="G134"/>
    </row>
    <row r="135" spans="2:7">
      <c r="B135"/>
      <c r="C135"/>
      <c r="D135"/>
      <c r="E135"/>
      <c r="F135"/>
      <c r="G135"/>
    </row>
    <row r="136" spans="2:7">
      <c r="B136"/>
      <c r="C136"/>
      <c r="D136"/>
      <c r="E136"/>
      <c r="F136"/>
      <c r="G136"/>
    </row>
    <row r="144" spans="2:7" s="9" customFormat="1">
      <c r="B144" s="2"/>
      <c r="C144" s="2"/>
      <c r="D144" s="2"/>
      <c r="E144" s="2"/>
      <c r="F144" s="3"/>
      <c r="G144" s="4"/>
    </row>
  </sheetData>
  <sheetProtection selectLockedCells="1" selectUnlockedCells="1"/>
  <autoFilter ref="B10:H95"/>
  <mergeCells count="5">
    <mergeCell ref="B6:G6"/>
    <mergeCell ref="F96:G96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&amp;L21.12.2021 №25/3&amp;R  SR2s25r03p5</oddFooter>
    <firstFooter>&amp;L21.12.2021 №25/3&amp;R  SR2s25r03p5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Андрей Александрович</dc:creator>
  <cp:lastModifiedBy>andreys</cp:lastModifiedBy>
  <cp:lastPrinted>2021-12-12T11:36:34Z</cp:lastPrinted>
  <dcterms:created xsi:type="dcterms:W3CDTF">2021-12-27T11:08:03Z</dcterms:created>
  <dcterms:modified xsi:type="dcterms:W3CDTF">2021-12-27T11:08:06Z</dcterms:modified>
</cp:coreProperties>
</file>