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90"/>
  </bookViews>
  <sheets>
    <sheet name="Лист1" sheetId="1" r:id="rId1"/>
  </sheets>
  <definedNames>
    <definedName name="_xlnm._FilterDatabase" localSheetId="0" hidden="1">Лист1!$B$10:$H$59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Лист1!$11:$11</definedName>
  </definedNames>
  <calcPr calcId="125725" fullCalcOnLoad="1"/>
</workbook>
</file>

<file path=xl/calcChain.xml><?xml version="1.0" encoding="utf-8"?>
<calcChain xmlns="http://schemas.openxmlformats.org/spreadsheetml/2006/main">
  <c r="G32" i="1"/>
  <c r="G36"/>
  <c r="G35"/>
  <c r="G34"/>
  <c r="G37"/>
  <c r="G44"/>
  <c r="G43"/>
  <c r="G67"/>
  <c r="G66"/>
  <c r="G65"/>
  <c r="G64"/>
  <c r="G63"/>
  <c r="G62"/>
  <c r="G61"/>
  <c r="G60"/>
  <c r="G59"/>
  <c r="G58"/>
  <c r="G56"/>
  <c r="G55"/>
  <c r="G54"/>
  <c r="G53"/>
  <c r="G52"/>
  <c r="G51"/>
  <c r="G29"/>
  <c r="G28"/>
  <c r="G27"/>
  <c r="G26"/>
  <c r="G25"/>
  <c r="G21"/>
  <c r="G47"/>
  <c r="G46"/>
  <c r="G42"/>
  <c r="G41"/>
  <c r="G40"/>
  <c r="G39"/>
  <c r="G18"/>
  <c r="G17"/>
  <c r="G16"/>
  <c r="G15"/>
  <c r="G14"/>
  <c r="G69"/>
  <c r="G13"/>
  <c r="G12"/>
</calcChain>
</file>

<file path=xl/sharedStrings.xml><?xml version="1.0" encoding="utf-8"?>
<sst xmlns="http://schemas.openxmlformats.org/spreadsheetml/2006/main" count="264" uniqueCount="90">
  <si>
    <t>к решению Совета депутатов</t>
  </si>
  <si>
    <t>Советского района</t>
  </si>
  <si>
    <t>Ведомство</t>
  </si>
  <si>
    <t>Целевая статья</t>
  </si>
  <si>
    <t>Вид расходов</t>
  </si>
  <si>
    <t>Наименование</t>
  </si>
  <si>
    <t>Сумма                (тыс. рублей)</t>
  </si>
  <si>
    <t>1</t>
  </si>
  <si>
    <t>2</t>
  </si>
  <si>
    <t>3</t>
  </si>
  <si>
    <t>4</t>
  </si>
  <si>
    <t>5</t>
  </si>
  <si>
    <t>6</t>
  </si>
  <si>
    <t>0100</t>
  </si>
  <si>
    <t>ОБЩЕГОСУДАРСТВЕННЫЕ ВОПРОСЫ</t>
  </si>
  <si>
    <t>Руководство и управление в сфере установленных функций органов местного самоуправления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</si>
  <si>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</si>
  <si>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</si>
  <si>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121</t>
  </si>
  <si>
    <t xml:space="preserve">Фонд оплаты труда государственных (муниципальных) органов 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</si>
  <si>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</si>
  <si>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</si>
  <si>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Центральный аппарат</t>
  </si>
  <si>
    <t>200</t>
  </si>
  <si>
    <t>242</t>
  </si>
  <si>
    <t>Закупка товаров, работ, услуг в сфере информационно-коммуникационных технологий</t>
  </si>
  <si>
    <t>244</t>
  </si>
  <si>
    <t>561</t>
  </si>
  <si>
    <t>администрация Советского района города Челябинска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</si>
  <si>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</si>
  <si>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</si>
  <si>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0113</t>
  </si>
  <si>
    <t>Другие общегосударственные вопросы</t>
  </si>
  <si>
    <t>Другие мероприятия по реализации государственных функций</t>
  </si>
  <si>
    <t>Закупка товаров, работ и услуг для обеспечения государственных (муниципальных) нужд</t>
  </si>
  <si>
    <t>0500</t>
  </si>
  <si>
    <t>ЖИЛИЩНО-КОММУНАЛЬНОЕ ХОЗЯЙСТВО</t>
  </si>
  <si>
    <t>0503</t>
  </si>
  <si>
    <t>Благоустройство</t>
  </si>
  <si>
    <t>Прочая закупка товаров, работ и услуг</t>
  </si>
  <si>
    <t xml:space="preserve">Прочая закупка товаров, работ и услуг </t>
  </si>
  <si>
    <t xml:space="preserve">01 0 01 М2045 </t>
  </si>
  <si>
    <t>01 0 03 М6205</t>
  </si>
  <si>
    <t>01 0 00 00000</t>
  </si>
  <si>
    <t>01 0 01 00000</t>
  </si>
  <si>
    <t>01 0 02 00000</t>
  </si>
  <si>
    <t>01 0 03 00000</t>
  </si>
  <si>
    <t>Раздел                          Подраздел</t>
  </si>
  <si>
    <t>Советского  внутригородского района Челябинского городского округа</t>
  </si>
  <si>
    <t xml:space="preserve">Ведомственная структура расходов бюджета                                                                             </t>
  </si>
  <si>
    <t>01 0 02 М9005</t>
  </si>
  <si>
    <t>Обеспечение деятельности органов территориального общественного самоуправления</t>
  </si>
  <si>
    <t>Муниципальная программа "Повышение уровня и качества жизни населения Советского района города Челябинска"</t>
  </si>
  <si>
    <t>247</t>
  </si>
  <si>
    <t>Закупка энергетических ресурсов</t>
  </si>
  <si>
    <t>(изменения)</t>
  </si>
  <si>
    <t>Организация благоустройства и озеленения территории района</t>
  </si>
  <si>
    <t>Мероприятия по благоустройству территории внутригородского района</t>
  </si>
  <si>
    <t>0800</t>
  </si>
  <si>
    <t>КУЛЬТУРА, КИНЕМАТОГРАФИЯ</t>
  </si>
  <si>
    <t>0801</t>
  </si>
  <si>
    <t>Культура</t>
  </si>
  <si>
    <t>01 0 06 00000</t>
  </si>
  <si>
    <t>Организация и проведение культурно-массовых мероприятий</t>
  </si>
  <si>
    <t>01 0 06 М4405</t>
  </si>
  <si>
    <t xml:space="preserve">Мероприятия в сфере культуры </t>
  </si>
  <si>
    <t>761</t>
  </si>
  <si>
    <t>Совет депутатов Советского района города Челябинска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</si>
  <si>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</si>
  <si>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</si>
  <si>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Всего</t>
  </si>
  <si>
    <t>Приложение  4</t>
  </si>
  <si>
    <t>с внутригородским делением на 2023 год</t>
  </si>
  <si>
    <t>01 0 03 S9607</t>
  </si>
  <si>
    <t>Реализация инициативных проектов Администрации Советского района</t>
  </si>
  <si>
    <t>300</t>
  </si>
  <si>
    <t>360</t>
  </si>
  <si>
    <t>19 0 00 00000</t>
  </si>
  <si>
    <t>19 0 02 00000</t>
  </si>
  <si>
    <t>Непрограммные расходы органов местного самоуправления</t>
  </si>
  <si>
    <t>Выполнение других обязательств государства</t>
  </si>
  <si>
    <t>Иные бюджетные ассигнования</t>
  </si>
  <si>
    <t>Исполнение судебных актов Российской Федерации и мировых соглашений по возмещению причиненного вреда</t>
  </si>
  <si>
    <t>19 0 02 М9235</t>
  </si>
  <si>
    <t>800</t>
  </si>
  <si>
    <t>831</t>
  </si>
  <si>
    <t xml:space="preserve">Социальное обеспечение и иные выплаты населению </t>
  </si>
  <si>
    <t>Иные выплаты населению</t>
  </si>
  <si>
    <t>от 21.02.2023 № 36/3</t>
  </si>
  <si>
    <t>Глава Советского района                                                                          В.Е. Макаров</t>
  </si>
</sst>
</file>

<file path=xl/styles.xml><?xml version="1.0" encoding="utf-8"?>
<styleSheet xmlns="http://schemas.openxmlformats.org/spreadsheetml/2006/main">
  <numFmts count="1">
    <numFmt numFmtId="172" formatCode="#,##0.0"/>
  </numFmts>
  <fonts count="10"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72" fontId="2" fillId="0" borderId="0" xfId="0" applyNumberFormat="1" applyFont="1"/>
    <xf numFmtId="49" fontId="2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5" fillId="0" borderId="0" xfId="0" applyNumberFormat="1" applyFont="1"/>
    <xf numFmtId="0" fontId="3" fillId="0" borderId="0" xfId="0" applyFont="1"/>
    <xf numFmtId="172" fontId="2" fillId="0" borderId="0" xfId="0" applyNumberFormat="1" applyFont="1" applyBorder="1" applyAlignment="1">
      <alignment horizontal="right"/>
    </xf>
    <xf numFmtId="0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2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wrapText="1"/>
    </xf>
    <xf numFmtId="172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justify" wrapText="1"/>
    </xf>
    <xf numFmtId="172" fontId="8" fillId="0" borderId="3" xfId="0" applyNumberFormat="1" applyFont="1" applyBorder="1"/>
    <xf numFmtId="49" fontId="8" fillId="2" borderId="3" xfId="0" applyNumberFormat="1" applyFont="1" applyFill="1" applyBorder="1" applyAlignment="1">
      <alignment horizontal="left"/>
    </xf>
    <xf numFmtId="0" fontId="8" fillId="2" borderId="3" xfId="0" applyNumberFormat="1" applyFont="1" applyFill="1" applyBorder="1" applyAlignment="1">
      <alignment horizontal="justify" wrapText="1"/>
    </xf>
    <xf numFmtId="172" fontId="8" fillId="2" borderId="3" xfId="0" applyNumberFormat="1" applyFont="1" applyFill="1" applyBorder="1"/>
    <xf numFmtId="49" fontId="7" fillId="0" borderId="3" xfId="0" applyNumberFormat="1" applyFont="1" applyBorder="1"/>
    <xf numFmtId="0" fontId="7" fillId="0" borderId="3" xfId="0" applyNumberFormat="1" applyFont="1" applyBorder="1" applyAlignment="1">
      <alignment wrapText="1"/>
    </xf>
    <xf numFmtId="172" fontId="7" fillId="0" borderId="3" xfId="0" applyNumberFormat="1" applyFont="1" applyBorder="1"/>
    <xf numFmtId="49" fontId="8" fillId="0" borderId="4" xfId="0" applyNumberFormat="1" applyFont="1" applyFill="1" applyBorder="1"/>
    <xf numFmtId="0" fontId="8" fillId="0" borderId="4" xfId="0" applyNumberFormat="1" applyFont="1" applyFill="1" applyBorder="1" applyAlignment="1">
      <alignment wrapText="1"/>
    </xf>
    <xf numFmtId="172" fontId="8" fillId="0" borderId="3" xfId="0" applyNumberFormat="1" applyFont="1" applyFill="1" applyBorder="1"/>
    <xf numFmtId="0" fontId="6" fillId="0" borderId="0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9" fillId="0" borderId="0" xfId="0" applyFont="1" applyAlignment="1"/>
  </cellXfs>
  <cellStyles count="2">
    <cellStyle name="Обычный" xfId="0" builtinId="0"/>
    <cellStyle name="Обычный_Приложения к проекту решения Чел.гор.Дум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06"/>
  <sheetViews>
    <sheetView tabSelected="1" view="pageLayout" topLeftCell="B62" zoomScaleNormal="100" workbookViewId="0">
      <selection activeCell="F76" sqref="F76"/>
    </sheetView>
  </sheetViews>
  <sheetFormatPr defaultRowHeight="15.75"/>
  <cols>
    <col min="1" max="1" width="0" style="1" hidden="1" customWidth="1"/>
    <col min="2" max="2" width="3.7109375" style="2" customWidth="1"/>
    <col min="3" max="3" width="5.28515625" style="2" customWidth="1"/>
    <col min="4" max="4" width="13.7109375" style="2" customWidth="1"/>
    <col min="5" max="5" width="5.28515625" style="2" customWidth="1"/>
    <col min="6" max="6" width="45" style="3" customWidth="1"/>
    <col min="7" max="7" width="12.5703125" style="4" customWidth="1"/>
    <col min="8" max="10" width="9.140625" style="1"/>
    <col min="11" max="11" width="19" style="1" customWidth="1"/>
    <col min="12" max="16384" width="9.140625" style="1"/>
  </cols>
  <sheetData>
    <row r="1" spans="2:8">
      <c r="B1" s="5"/>
      <c r="C1" s="5"/>
      <c r="D1" s="5"/>
      <c r="E1" s="5"/>
      <c r="F1" s="11"/>
      <c r="G1" s="10" t="s">
        <v>71</v>
      </c>
    </row>
    <row r="2" spans="2:8" ht="16.5" customHeight="1">
      <c r="B2" s="5"/>
      <c r="C2" s="5"/>
      <c r="D2" s="5"/>
      <c r="E2" s="5"/>
      <c r="F2" s="11"/>
      <c r="G2" s="11" t="s">
        <v>0</v>
      </c>
    </row>
    <row r="3" spans="2:8" ht="16.5" customHeight="1">
      <c r="B3" s="5"/>
      <c r="C3" s="5"/>
      <c r="D3" s="5"/>
      <c r="E3" s="5"/>
      <c r="F3" s="11"/>
      <c r="G3" s="11" t="s">
        <v>1</v>
      </c>
      <c r="H3" s="12"/>
    </row>
    <row r="4" spans="2:8" ht="16.5" customHeight="1">
      <c r="B4" s="5"/>
      <c r="C4" s="5"/>
      <c r="D4" s="5"/>
      <c r="E4" s="5"/>
      <c r="F4" s="13"/>
      <c r="G4" s="11" t="s">
        <v>88</v>
      </c>
      <c r="H4" s="12"/>
    </row>
    <row r="5" spans="2:8" ht="8.25" customHeight="1">
      <c r="B5" s="5"/>
      <c r="C5" s="5"/>
      <c r="D5" s="5"/>
      <c r="E5" s="5"/>
      <c r="F5" s="11"/>
      <c r="G5" s="11"/>
      <c r="H5" s="12"/>
    </row>
    <row r="6" spans="2:8" s="6" customFormat="1" ht="16.899999999999999" customHeight="1">
      <c r="B6" s="33" t="s">
        <v>49</v>
      </c>
      <c r="C6" s="33"/>
      <c r="D6" s="33"/>
      <c r="E6" s="33"/>
      <c r="F6" s="33"/>
      <c r="G6" s="33"/>
    </row>
    <row r="7" spans="2:8" s="6" customFormat="1" ht="18" customHeight="1">
      <c r="B7" s="33" t="s">
        <v>48</v>
      </c>
      <c r="C7" s="33"/>
      <c r="D7" s="33"/>
      <c r="E7" s="33"/>
      <c r="F7" s="33"/>
      <c r="G7" s="33"/>
    </row>
    <row r="8" spans="2:8" s="6" customFormat="1" ht="18" customHeight="1">
      <c r="B8" s="33" t="s">
        <v>72</v>
      </c>
      <c r="C8" s="33"/>
      <c r="D8" s="33"/>
      <c r="E8" s="33"/>
      <c r="F8" s="33"/>
      <c r="G8" s="33"/>
    </row>
    <row r="9" spans="2:8" s="6" customFormat="1" ht="21.75" customHeight="1">
      <c r="B9" s="34" t="s">
        <v>55</v>
      </c>
      <c r="C9" s="34"/>
      <c r="D9" s="34"/>
      <c r="E9" s="34"/>
      <c r="F9" s="34"/>
      <c r="G9" s="34"/>
    </row>
    <row r="10" spans="2:8" s="7" customFormat="1" ht="107.45" customHeight="1">
      <c r="B10" s="16" t="s">
        <v>2</v>
      </c>
      <c r="C10" s="16" t="s">
        <v>47</v>
      </c>
      <c r="D10" s="17" t="s">
        <v>3</v>
      </c>
      <c r="E10" s="16" t="s">
        <v>4</v>
      </c>
      <c r="F10" s="18" t="s">
        <v>5</v>
      </c>
      <c r="G10" s="19" t="s">
        <v>6</v>
      </c>
    </row>
    <row r="11" spans="2:8" s="14" customFormat="1" ht="14.25">
      <c r="B11" s="20" t="s">
        <v>7</v>
      </c>
      <c r="C11" s="20" t="s">
        <v>8</v>
      </c>
      <c r="D11" s="20" t="s">
        <v>9</v>
      </c>
      <c r="E11" s="20" t="s">
        <v>10</v>
      </c>
      <c r="F11" s="20" t="s">
        <v>11</v>
      </c>
      <c r="G11" s="20" t="s">
        <v>12</v>
      </c>
    </row>
    <row r="12" spans="2:8" s="15" customFormat="1" ht="27" customHeight="1">
      <c r="B12" s="21" t="s">
        <v>27</v>
      </c>
      <c r="C12" s="21"/>
      <c r="D12" s="21"/>
      <c r="E12" s="21"/>
      <c r="F12" s="22" t="s">
        <v>28</v>
      </c>
      <c r="G12" s="23">
        <f>G13+G39+G51</f>
        <v>75738.099999999991</v>
      </c>
    </row>
    <row r="13" spans="2:8" s="15" customFormat="1" ht="15">
      <c r="B13" s="21" t="s">
        <v>27</v>
      </c>
      <c r="C13" s="21" t="s">
        <v>13</v>
      </c>
      <c r="D13" s="21"/>
      <c r="E13" s="21"/>
      <c r="F13" s="22" t="s">
        <v>14</v>
      </c>
      <c r="G13" s="23">
        <f>G14+G25</f>
        <v>4878.9000000000005</v>
      </c>
    </row>
    <row r="14" spans="2:8" s="15" customFormat="1" ht="60">
      <c r="B14" s="21" t="s">
        <v>27</v>
      </c>
      <c r="C14" s="21" t="s">
        <v>29</v>
      </c>
      <c r="D14" s="21"/>
      <c r="E14" s="21"/>
      <c r="F14" s="22" t="s">
        <v>30</v>
      </c>
      <c r="G14" s="23">
        <f>G15</f>
        <v>4782.6000000000004</v>
      </c>
    </row>
    <row r="15" spans="2:8" s="15" customFormat="1" ht="43.5" customHeight="1">
      <c r="B15" s="21" t="s">
        <v>27</v>
      </c>
      <c r="C15" s="21" t="s">
        <v>29</v>
      </c>
      <c r="D15" s="21" t="s">
        <v>43</v>
      </c>
      <c r="E15" s="21"/>
      <c r="F15" s="22" t="s">
        <v>52</v>
      </c>
      <c r="G15" s="23">
        <f>G16</f>
        <v>4782.6000000000004</v>
      </c>
    </row>
    <row r="16" spans="2:8" s="15" customFormat="1" ht="42" customHeight="1">
      <c r="B16" s="21" t="s">
        <v>27</v>
      </c>
      <c r="C16" s="21" t="s">
        <v>29</v>
      </c>
      <c r="D16" s="21" t="s">
        <v>44</v>
      </c>
      <c r="E16" s="21"/>
      <c r="F16" s="22" t="s">
        <v>15</v>
      </c>
      <c r="G16" s="23">
        <f>G17</f>
        <v>4782.6000000000004</v>
      </c>
    </row>
    <row r="17" spans="2:7" s="15" customFormat="1" ht="13.5" customHeight="1">
      <c r="B17" s="21" t="s">
        <v>27</v>
      </c>
      <c r="C17" s="21" t="s">
        <v>29</v>
      </c>
      <c r="D17" s="21" t="s">
        <v>41</v>
      </c>
      <c r="E17" s="21"/>
      <c r="F17" s="22" t="s">
        <v>22</v>
      </c>
      <c r="G17" s="23">
        <f>G18+G21</f>
        <v>4782.6000000000004</v>
      </c>
    </row>
    <row r="18" spans="2:7" s="15" customFormat="1" ht="72.75" customHeight="1">
      <c r="B18" s="21" t="s">
        <v>27</v>
      </c>
      <c r="C18" s="21" t="s">
        <v>29</v>
      </c>
      <c r="D18" s="21" t="s">
        <v>41</v>
      </c>
      <c r="E18" s="21" t="s">
        <v>16</v>
      </c>
      <c r="F18" s="22" t="s">
        <v>17</v>
      </c>
      <c r="G18" s="23">
        <f>SUM(G19:G20)</f>
        <v>3715.1000000000004</v>
      </c>
    </row>
    <row r="19" spans="2:7" s="15" customFormat="1" ht="27.75" customHeight="1">
      <c r="B19" s="21" t="s">
        <v>27</v>
      </c>
      <c r="C19" s="21" t="s">
        <v>29</v>
      </c>
      <c r="D19" s="21" t="s">
        <v>41</v>
      </c>
      <c r="E19" s="21" t="s">
        <v>18</v>
      </c>
      <c r="F19" s="22" t="s">
        <v>19</v>
      </c>
      <c r="G19" s="32">
        <v>2853.4</v>
      </c>
    </row>
    <row r="20" spans="2:7" s="15" customFormat="1" ht="57" customHeight="1">
      <c r="B20" s="21" t="s">
        <v>27</v>
      </c>
      <c r="C20" s="21" t="s">
        <v>29</v>
      </c>
      <c r="D20" s="21" t="s">
        <v>41</v>
      </c>
      <c r="E20" s="21" t="s">
        <v>20</v>
      </c>
      <c r="F20" s="22" t="s">
        <v>21</v>
      </c>
      <c r="G20" s="32">
        <v>861.7</v>
      </c>
    </row>
    <row r="21" spans="2:7" s="15" customFormat="1" ht="27.75" customHeight="1">
      <c r="B21" s="21" t="s">
        <v>27</v>
      </c>
      <c r="C21" s="21" t="s">
        <v>29</v>
      </c>
      <c r="D21" s="21" t="s">
        <v>41</v>
      </c>
      <c r="E21" s="21" t="s">
        <v>23</v>
      </c>
      <c r="F21" s="22" t="s">
        <v>34</v>
      </c>
      <c r="G21" s="23">
        <f>G22+G23+G24</f>
        <v>1067.5</v>
      </c>
    </row>
    <row r="22" spans="2:7" s="15" customFormat="1" ht="27.75" customHeight="1">
      <c r="B22" s="21" t="s">
        <v>27</v>
      </c>
      <c r="C22" s="21" t="s">
        <v>29</v>
      </c>
      <c r="D22" s="21" t="s">
        <v>41</v>
      </c>
      <c r="E22" s="21" t="s">
        <v>24</v>
      </c>
      <c r="F22" s="22" t="s">
        <v>25</v>
      </c>
      <c r="G22" s="23">
        <v>143</v>
      </c>
    </row>
    <row r="23" spans="2:7" s="15" customFormat="1" ht="15">
      <c r="B23" s="21" t="s">
        <v>27</v>
      </c>
      <c r="C23" s="21" t="s">
        <v>29</v>
      </c>
      <c r="D23" s="21" t="s">
        <v>41</v>
      </c>
      <c r="E23" s="21" t="s">
        <v>26</v>
      </c>
      <c r="F23" s="22" t="s">
        <v>39</v>
      </c>
      <c r="G23" s="23">
        <v>112.5</v>
      </c>
    </row>
    <row r="24" spans="2:7" s="15" customFormat="1" ht="15">
      <c r="B24" s="21" t="s">
        <v>27</v>
      </c>
      <c r="C24" s="21" t="s">
        <v>29</v>
      </c>
      <c r="D24" s="21" t="s">
        <v>41</v>
      </c>
      <c r="E24" s="21" t="s">
        <v>53</v>
      </c>
      <c r="F24" s="22" t="s">
        <v>54</v>
      </c>
      <c r="G24" s="23">
        <v>812</v>
      </c>
    </row>
    <row r="25" spans="2:7" s="15" customFormat="1" ht="15">
      <c r="B25" s="21" t="s">
        <v>27</v>
      </c>
      <c r="C25" s="21" t="s">
        <v>31</v>
      </c>
      <c r="D25" s="21"/>
      <c r="E25" s="21"/>
      <c r="F25" s="22" t="s">
        <v>32</v>
      </c>
      <c r="G25" s="23">
        <f>G26+G34</f>
        <v>96.3</v>
      </c>
    </row>
    <row r="26" spans="2:7" s="15" customFormat="1" ht="45">
      <c r="B26" s="21" t="s">
        <v>27</v>
      </c>
      <c r="C26" s="21" t="s">
        <v>31</v>
      </c>
      <c r="D26" s="21" t="s">
        <v>43</v>
      </c>
      <c r="E26" s="21"/>
      <c r="F26" s="22" t="s">
        <v>52</v>
      </c>
      <c r="G26" s="23">
        <f>G27</f>
        <v>84.3</v>
      </c>
    </row>
    <row r="27" spans="2:7" s="15" customFormat="1" ht="30">
      <c r="B27" s="21" t="s">
        <v>27</v>
      </c>
      <c r="C27" s="21" t="s">
        <v>31</v>
      </c>
      <c r="D27" s="21" t="s">
        <v>45</v>
      </c>
      <c r="E27" s="21"/>
      <c r="F27" s="22" t="s">
        <v>33</v>
      </c>
      <c r="G27" s="23">
        <f>G28</f>
        <v>84.3</v>
      </c>
    </row>
    <row r="28" spans="2:7" s="15" customFormat="1" ht="27.6" customHeight="1">
      <c r="B28" s="24" t="s">
        <v>27</v>
      </c>
      <c r="C28" s="24" t="s">
        <v>31</v>
      </c>
      <c r="D28" s="24" t="s">
        <v>50</v>
      </c>
      <c r="E28" s="24"/>
      <c r="F28" s="25" t="s">
        <v>51</v>
      </c>
      <c r="G28" s="26">
        <f>G29+G32</f>
        <v>84.3</v>
      </c>
    </row>
    <row r="29" spans="2:7" s="15" customFormat="1" ht="25.5" customHeight="1">
      <c r="B29" s="24" t="s">
        <v>27</v>
      </c>
      <c r="C29" s="24" t="s">
        <v>31</v>
      </c>
      <c r="D29" s="24" t="s">
        <v>50</v>
      </c>
      <c r="E29" s="24" t="s">
        <v>23</v>
      </c>
      <c r="F29" s="25" t="s">
        <v>34</v>
      </c>
      <c r="G29" s="26">
        <f>G30+G31</f>
        <v>24.299999999999997</v>
      </c>
    </row>
    <row r="30" spans="2:7" s="15" customFormat="1" ht="25.5" customHeight="1">
      <c r="B30" s="24" t="s">
        <v>27</v>
      </c>
      <c r="C30" s="24" t="s">
        <v>31</v>
      </c>
      <c r="D30" s="24" t="s">
        <v>50</v>
      </c>
      <c r="E30" s="24" t="s">
        <v>24</v>
      </c>
      <c r="F30" s="22" t="s">
        <v>25</v>
      </c>
      <c r="G30" s="26">
        <v>6.1</v>
      </c>
    </row>
    <row r="31" spans="2:7" s="15" customFormat="1" ht="15">
      <c r="B31" s="24" t="s">
        <v>27</v>
      </c>
      <c r="C31" s="24" t="s">
        <v>31</v>
      </c>
      <c r="D31" s="24" t="s">
        <v>50</v>
      </c>
      <c r="E31" s="24" t="s">
        <v>53</v>
      </c>
      <c r="F31" s="25" t="s">
        <v>54</v>
      </c>
      <c r="G31" s="26">
        <v>18.2</v>
      </c>
    </row>
    <row r="32" spans="2:7" s="15" customFormat="1" ht="26.45" customHeight="1">
      <c r="B32" s="24" t="s">
        <v>27</v>
      </c>
      <c r="C32" s="24" t="s">
        <v>31</v>
      </c>
      <c r="D32" s="24" t="s">
        <v>50</v>
      </c>
      <c r="E32" s="24" t="s">
        <v>75</v>
      </c>
      <c r="F32" s="25" t="s">
        <v>86</v>
      </c>
      <c r="G32" s="32">
        <f>G33</f>
        <v>60</v>
      </c>
    </row>
    <row r="33" spans="2:7" s="15" customFormat="1" ht="15.6" customHeight="1">
      <c r="B33" s="24" t="s">
        <v>27</v>
      </c>
      <c r="C33" s="24" t="s">
        <v>31</v>
      </c>
      <c r="D33" s="24" t="s">
        <v>50</v>
      </c>
      <c r="E33" s="24" t="s">
        <v>76</v>
      </c>
      <c r="F33" s="25" t="s">
        <v>87</v>
      </c>
      <c r="G33" s="32">
        <v>60</v>
      </c>
    </row>
    <row r="34" spans="2:7" s="15" customFormat="1" ht="25.15" customHeight="1">
      <c r="B34" s="24" t="s">
        <v>27</v>
      </c>
      <c r="C34" s="24" t="s">
        <v>31</v>
      </c>
      <c r="D34" s="21" t="s">
        <v>77</v>
      </c>
      <c r="E34" s="24"/>
      <c r="F34" s="25" t="s">
        <v>79</v>
      </c>
      <c r="G34" s="26">
        <f>G35</f>
        <v>12</v>
      </c>
    </row>
    <row r="35" spans="2:7" s="15" customFormat="1" ht="27" customHeight="1">
      <c r="B35" s="24" t="s">
        <v>27</v>
      </c>
      <c r="C35" s="24" t="s">
        <v>31</v>
      </c>
      <c r="D35" s="21" t="s">
        <v>78</v>
      </c>
      <c r="E35" s="24"/>
      <c r="F35" s="25" t="s">
        <v>33</v>
      </c>
      <c r="G35" s="26">
        <f>G36</f>
        <v>12</v>
      </c>
    </row>
    <row r="36" spans="2:7" s="15" customFormat="1" ht="16.149999999999999" customHeight="1">
      <c r="B36" s="24" t="s">
        <v>27</v>
      </c>
      <c r="C36" s="24" t="s">
        <v>31</v>
      </c>
      <c r="D36" s="21" t="s">
        <v>83</v>
      </c>
      <c r="E36" s="24"/>
      <c r="F36" s="25" t="s">
        <v>80</v>
      </c>
      <c r="G36" s="26">
        <f>G37</f>
        <v>12</v>
      </c>
    </row>
    <row r="37" spans="2:7" s="15" customFormat="1" ht="15">
      <c r="B37" s="24" t="s">
        <v>27</v>
      </c>
      <c r="C37" s="24" t="s">
        <v>31</v>
      </c>
      <c r="D37" s="21" t="s">
        <v>83</v>
      </c>
      <c r="E37" s="24" t="s">
        <v>84</v>
      </c>
      <c r="F37" s="25" t="s">
        <v>81</v>
      </c>
      <c r="G37" s="26">
        <f>G38</f>
        <v>12</v>
      </c>
    </row>
    <row r="38" spans="2:7" s="15" customFormat="1" ht="42.6" customHeight="1">
      <c r="B38" s="24" t="s">
        <v>27</v>
      </c>
      <c r="C38" s="24" t="s">
        <v>31</v>
      </c>
      <c r="D38" s="21" t="s">
        <v>83</v>
      </c>
      <c r="E38" s="24" t="s">
        <v>85</v>
      </c>
      <c r="F38" s="25" t="s">
        <v>82</v>
      </c>
      <c r="G38" s="26">
        <v>12</v>
      </c>
    </row>
    <row r="39" spans="2:7" s="15" customFormat="1" ht="21" customHeight="1">
      <c r="B39" s="21" t="s">
        <v>27</v>
      </c>
      <c r="C39" s="21" t="s">
        <v>35</v>
      </c>
      <c r="D39" s="21"/>
      <c r="E39" s="21"/>
      <c r="F39" s="22" t="s">
        <v>36</v>
      </c>
      <c r="G39" s="26">
        <f>G40</f>
        <v>70824.2</v>
      </c>
    </row>
    <row r="40" spans="2:7" s="15" customFormat="1" ht="17.45" customHeight="1">
      <c r="B40" s="21" t="s">
        <v>27</v>
      </c>
      <c r="C40" s="21" t="s">
        <v>37</v>
      </c>
      <c r="D40" s="21"/>
      <c r="E40" s="21"/>
      <c r="F40" s="22" t="s">
        <v>38</v>
      </c>
      <c r="G40" s="26">
        <f>G41</f>
        <v>70824.2</v>
      </c>
    </row>
    <row r="41" spans="2:7" s="15" customFormat="1" ht="45">
      <c r="B41" s="21" t="s">
        <v>27</v>
      </c>
      <c r="C41" s="21" t="s">
        <v>37</v>
      </c>
      <c r="D41" s="21" t="s">
        <v>43</v>
      </c>
      <c r="E41" s="21"/>
      <c r="F41" s="22" t="s">
        <v>52</v>
      </c>
      <c r="G41" s="26">
        <f>G42</f>
        <v>70824.2</v>
      </c>
    </row>
    <row r="42" spans="2:7" s="15" customFormat="1" ht="26.25" customHeight="1">
      <c r="B42" s="21" t="s">
        <v>27</v>
      </c>
      <c r="C42" s="21" t="s">
        <v>37</v>
      </c>
      <c r="D42" s="21" t="s">
        <v>46</v>
      </c>
      <c r="E42" s="21"/>
      <c r="F42" s="22" t="s">
        <v>56</v>
      </c>
      <c r="G42" s="26">
        <f>G46+G43</f>
        <v>70824.2</v>
      </c>
    </row>
    <row r="43" spans="2:7" s="15" customFormat="1" ht="30.75" customHeight="1">
      <c r="B43" s="21" t="s">
        <v>27</v>
      </c>
      <c r="C43" s="30" t="s">
        <v>37</v>
      </c>
      <c r="D43" s="30" t="s">
        <v>73</v>
      </c>
      <c r="E43" s="30"/>
      <c r="F43" s="31" t="s">
        <v>74</v>
      </c>
      <c r="G43" s="26">
        <f>G44</f>
        <v>59663.3</v>
      </c>
    </row>
    <row r="44" spans="2:7" s="15" customFormat="1" ht="29.25" customHeight="1">
      <c r="B44" s="21" t="s">
        <v>27</v>
      </c>
      <c r="C44" s="30" t="s">
        <v>37</v>
      </c>
      <c r="D44" s="30" t="s">
        <v>73</v>
      </c>
      <c r="E44" s="30" t="s">
        <v>23</v>
      </c>
      <c r="F44" s="31" t="s">
        <v>34</v>
      </c>
      <c r="G44" s="26">
        <f>G45</f>
        <v>59663.3</v>
      </c>
    </row>
    <row r="45" spans="2:7" s="15" customFormat="1" ht="26.25" customHeight="1">
      <c r="B45" s="21" t="s">
        <v>27</v>
      </c>
      <c r="C45" s="30" t="s">
        <v>37</v>
      </c>
      <c r="D45" s="30" t="s">
        <v>73</v>
      </c>
      <c r="E45" s="30" t="s">
        <v>26</v>
      </c>
      <c r="F45" s="31" t="s">
        <v>40</v>
      </c>
      <c r="G45" s="26">
        <v>59663.3</v>
      </c>
    </row>
    <row r="46" spans="2:7" s="15" customFormat="1" ht="30">
      <c r="B46" s="21" t="s">
        <v>27</v>
      </c>
      <c r="C46" s="21" t="s">
        <v>37</v>
      </c>
      <c r="D46" s="21" t="s">
        <v>42</v>
      </c>
      <c r="E46" s="21"/>
      <c r="F46" s="22" t="s">
        <v>57</v>
      </c>
      <c r="G46" s="26">
        <f>G47</f>
        <v>11160.9</v>
      </c>
    </row>
    <row r="47" spans="2:7" s="15" customFormat="1" ht="27" customHeight="1">
      <c r="B47" s="21" t="s">
        <v>27</v>
      </c>
      <c r="C47" s="21" t="s">
        <v>37</v>
      </c>
      <c r="D47" s="21" t="s">
        <v>42</v>
      </c>
      <c r="E47" s="21" t="s">
        <v>23</v>
      </c>
      <c r="F47" s="22" t="s">
        <v>34</v>
      </c>
      <c r="G47" s="26">
        <f>G48+G49+G50</f>
        <v>11160.9</v>
      </c>
    </row>
    <row r="48" spans="2:7" s="15" customFormat="1" ht="30" customHeight="1">
      <c r="B48" s="21" t="s">
        <v>27</v>
      </c>
      <c r="C48" s="21" t="s">
        <v>37</v>
      </c>
      <c r="D48" s="21" t="s">
        <v>42</v>
      </c>
      <c r="E48" s="21" t="s">
        <v>24</v>
      </c>
      <c r="F48" s="22" t="s">
        <v>25</v>
      </c>
      <c r="G48" s="26">
        <v>14.9</v>
      </c>
    </row>
    <row r="49" spans="2:7" s="15" customFormat="1" ht="15">
      <c r="B49" s="21" t="s">
        <v>27</v>
      </c>
      <c r="C49" s="21" t="s">
        <v>37</v>
      </c>
      <c r="D49" s="21" t="s">
        <v>42</v>
      </c>
      <c r="E49" s="21" t="s">
        <v>26</v>
      </c>
      <c r="F49" s="22" t="s">
        <v>40</v>
      </c>
      <c r="G49" s="26">
        <v>11121.6</v>
      </c>
    </row>
    <row r="50" spans="2:7" s="15" customFormat="1" ht="15">
      <c r="B50" s="21" t="s">
        <v>27</v>
      </c>
      <c r="C50" s="21" t="s">
        <v>37</v>
      </c>
      <c r="D50" s="21" t="s">
        <v>42</v>
      </c>
      <c r="E50" s="21" t="s">
        <v>53</v>
      </c>
      <c r="F50" s="22" t="s">
        <v>54</v>
      </c>
      <c r="G50" s="26">
        <v>24.4</v>
      </c>
    </row>
    <row r="51" spans="2:7" s="15" customFormat="1" ht="15">
      <c r="B51" s="21" t="s">
        <v>27</v>
      </c>
      <c r="C51" s="21" t="s">
        <v>58</v>
      </c>
      <c r="D51" s="21"/>
      <c r="E51" s="21"/>
      <c r="F51" s="22" t="s">
        <v>59</v>
      </c>
      <c r="G51" s="23">
        <f t="shared" ref="G51:G56" si="0">G52</f>
        <v>35</v>
      </c>
    </row>
    <row r="52" spans="2:7" s="15" customFormat="1" ht="15">
      <c r="B52" s="21" t="s">
        <v>27</v>
      </c>
      <c r="C52" s="21" t="s">
        <v>60</v>
      </c>
      <c r="D52" s="21"/>
      <c r="E52" s="21"/>
      <c r="F52" s="22" t="s">
        <v>61</v>
      </c>
      <c r="G52" s="23">
        <f t="shared" si="0"/>
        <v>35</v>
      </c>
    </row>
    <row r="53" spans="2:7" s="15" customFormat="1" ht="45">
      <c r="B53" s="21" t="s">
        <v>27</v>
      </c>
      <c r="C53" s="21" t="s">
        <v>60</v>
      </c>
      <c r="D53" s="21" t="s">
        <v>43</v>
      </c>
      <c r="E53" s="21"/>
      <c r="F53" s="22" t="s">
        <v>52</v>
      </c>
      <c r="G53" s="23">
        <f t="shared" si="0"/>
        <v>35</v>
      </c>
    </row>
    <row r="54" spans="2:7" s="15" customFormat="1" ht="28.5" customHeight="1">
      <c r="B54" s="21" t="s">
        <v>27</v>
      </c>
      <c r="C54" s="21" t="s">
        <v>60</v>
      </c>
      <c r="D54" s="21" t="s">
        <v>62</v>
      </c>
      <c r="E54" s="21"/>
      <c r="F54" s="22" t="s">
        <v>63</v>
      </c>
      <c r="G54" s="23">
        <f t="shared" si="0"/>
        <v>35</v>
      </c>
    </row>
    <row r="55" spans="2:7" s="15" customFormat="1" ht="15">
      <c r="B55" s="21" t="s">
        <v>27</v>
      </c>
      <c r="C55" s="21" t="s">
        <v>60</v>
      </c>
      <c r="D55" s="21" t="s">
        <v>64</v>
      </c>
      <c r="E55" s="21"/>
      <c r="F55" s="22" t="s">
        <v>65</v>
      </c>
      <c r="G55" s="23">
        <f t="shared" si="0"/>
        <v>35</v>
      </c>
    </row>
    <row r="56" spans="2:7" s="15" customFormat="1" ht="28.5" customHeight="1">
      <c r="B56" s="21" t="s">
        <v>27</v>
      </c>
      <c r="C56" s="21" t="s">
        <v>60</v>
      </c>
      <c r="D56" s="21" t="s">
        <v>64</v>
      </c>
      <c r="E56" s="21" t="s">
        <v>23</v>
      </c>
      <c r="F56" s="22" t="s">
        <v>34</v>
      </c>
      <c r="G56" s="23">
        <f t="shared" si="0"/>
        <v>35</v>
      </c>
    </row>
    <row r="57" spans="2:7" s="15" customFormat="1" ht="15">
      <c r="B57" s="21" t="s">
        <v>27</v>
      </c>
      <c r="C57" s="21" t="s">
        <v>60</v>
      </c>
      <c r="D57" s="21" t="s">
        <v>64</v>
      </c>
      <c r="E57" s="21" t="s">
        <v>26</v>
      </c>
      <c r="F57" s="22" t="s">
        <v>40</v>
      </c>
      <c r="G57" s="23">
        <v>35</v>
      </c>
    </row>
    <row r="58" spans="2:7" s="15" customFormat="1" ht="28.5" customHeight="1">
      <c r="B58" s="21" t="s">
        <v>66</v>
      </c>
      <c r="C58" s="21"/>
      <c r="D58" s="21"/>
      <c r="E58" s="21"/>
      <c r="F58" s="22" t="s">
        <v>67</v>
      </c>
      <c r="G58" s="23">
        <f>G59</f>
        <v>0</v>
      </c>
    </row>
    <row r="59" spans="2:7" ht="15.75" customHeight="1">
      <c r="B59" s="21" t="s">
        <v>66</v>
      </c>
      <c r="C59" s="21" t="s">
        <v>13</v>
      </c>
      <c r="D59" s="21"/>
      <c r="E59" s="21"/>
      <c r="F59" s="22" t="s">
        <v>14</v>
      </c>
      <c r="G59" s="23">
        <f>G60</f>
        <v>0</v>
      </c>
    </row>
    <row r="60" spans="2:7" s="9" customFormat="1" ht="28.15" customHeight="1">
      <c r="B60" s="21" t="s">
        <v>66</v>
      </c>
      <c r="C60" s="21" t="s">
        <v>68</v>
      </c>
      <c r="D60" s="21"/>
      <c r="E60" s="21"/>
      <c r="F60" s="22" t="s">
        <v>69</v>
      </c>
      <c r="G60" s="23">
        <f>G61</f>
        <v>0</v>
      </c>
    </row>
    <row r="61" spans="2:7" ht="45">
      <c r="B61" s="21" t="s">
        <v>66</v>
      </c>
      <c r="C61" s="21" t="s">
        <v>68</v>
      </c>
      <c r="D61" s="21" t="s">
        <v>43</v>
      </c>
      <c r="E61" s="21"/>
      <c r="F61" s="22" t="s">
        <v>52</v>
      </c>
      <c r="G61" s="23">
        <f>G62</f>
        <v>0</v>
      </c>
    </row>
    <row r="62" spans="2:7" ht="28.9" customHeight="1">
      <c r="B62" s="21" t="s">
        <v>66</v>
      </c>
      <c r="C62" s="21" t="s">
        <v>68</v>
      </c>
      <c r="D62" s="21" t="s">
        <v>44</v>
      </c>
      <c r="E62" s="21"/>
      <c r="F62" s="22" t="s">
        <v>15</v>
      </c>
      <c r="G62" s="23">
        <f>G63</f>
        <v>0</v>
      </c>
    </row>
    <row r="63" spans="2:7">
      <c r="B63" s="21" t="s">
        <v>66</v>
      </c>
      <c r="C63" s="21" t="s">
        <v>68</v>
      </c>
      <c r="D63" s="21" t="s">
        <v>41</v>
      </c>
      <c r="E63" s="21"/>
      <c r="F63" s="22" t="s">
        <v>22</v>
      </c>
      <c r="G63" s="23">
        <f>G64+G67</f>
        <v>0</v>
      </c>
    </row>
    <row r="64" spans="2:7" ht="72.75" customHeight="1">
      <c r="B64" s="21" t="s">
        <v>66</v>
      </c>
      <c r="C64" s="21" t="s">
        <v>68</v>
      </c>
      <c r="D64" s="21" t="s">
        <v>41</v>
      </c>
      <c r="E64" s="21" t="s">
        <v>16</v>
      </c>
      <c r="F64" s="22" t="s">
        <v>17</v>
      </c>
      <c r="G64" s="23">
        <f>SUM(G65:G66)</f>
        <v>158.69999999999999</v>
      </c>
    </row>
    <row r="65" spans="2:7" ht="30">
      <c r="B65" s="21" t="s">
        <v>66</v>
      </c>
      <c r="C65" s="21" t="s">
        <v>68</v>
      </c>
      <c r="D65" s="21" t="s">
        <v>41</v>
      </c>
      <c r="E65" s="21" t="s">
        <v>18</v>
      </c>
      <c r="F65" s="22" t="s">
        <v>19</v>
      </c>
      <c r="G65" s="23">
        <f>111.1+10.8</f>
        <v>121.89999999999999</v>
      </c>
    </row>
    <row r="66" spans="2:7" ht="60">
      <c r="B66" s="21" t="s">
        <v>66</v>
      </c>
      <c r="C66" s="21" t="s">
        <v>68</v>
      </c>
      <c r="D66" s="21" t="s">
        <v>41</v>
      </c>
      <c r="E66" s="21" t="s">
        <v>20</v>
      </c>
      <c r="F66" s="22" t="s">
        <v>21</v>
      </c>
      <c r="G66" s="23">
        <f>33.5+3.3</f>
        <v>36.799999999999997</v>
      </c>
    </row>
    <row r="67" spans="2:7" ht="28.9" customHeight="1">
      <c r="B67" s="21" t="s">
        <v>66</v>
      </c>
      <c r="C67" s="21" t="s">
        <v>68</v>
      </c>
      <c r="D67" s="21" t="s">
        <v>41</v>
      </c>
      <c r="E67" s="21" t="s">
        <v>23</v>
      </c>
      <c r="F67" s="22" t="s">
        <v>34</v>
      </c>
      <c r="G67" s="23">
        <f>G68</f>
        <v>-158.69999999999999</v>
      </c>
    </row>
    <row r="68" spans="2:7" ht="18" customHeight="1">
      <c r="B68" s="21" t="s">
        <v>66</v>
      </c>
      <c r="C68" s="21" t="s">
        <v>68</v>
      </c>
      <c r="D68" s="21" t="s">
        <v>41</v>
      </c>
      <c r="E68" s="21" t="s">
        <v>26</v>
      </c>
      <c r="F68" s="22" t="s">
        <v>40</v>
      </c>
      <c r="G68" s="23">
        <v>-158.69999999999999</v>
      </c>
    </row>
    <row r="69" spans="2:7" ht="19.899999999999999" customHeight="1">
      <c r="B69" s="27"/>
      <c r="C69" s="27"/>
      <c r="D69" s="27"/>
      <c r="E69" s="27"/>
      <c r="F69" s="28" t="s">
        <v>70</v>
      </c>
      <c r="G69" s="29">
        <f>G58+G12</f>
        <v>75738.099999999991</v>
      </c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 hidden="1">
      <c r="B73"/>
      <c r="C73"/>
      <c r="D73"/>
      <c r="E73"/>
      <c r="F73"/>
      <c r="G73"/>
    </row>
    <row r="74" spans="2:7" ht="16.5">
      <c r="B74" s="35" t="s">
        <v>89</v>
      </c>
      <c r="C74" s="35"/>
      <c r="D74" s="35"/>
      <c r="E74" s="35"/>
      <c r="F74" s="35"/>
      <c r="G74" s="35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 s="8"/>
      <c r="C77"/>
      <c r="D77"/>
      <c r="E77"/>
      <c r="F77"/>
      <c r="G77"/>
    </row>
    <row r="78" spans="2:7">
      <c r="B78" s="8"/>
      <c r="C78"/>
      <c r="D78"/>
      <c r="E78"/>
      <c r="F78"/>
      <c r="G78"/>
    </row>
    <row r="79" spans="2:7">
      <c r="B79"/>
      <c r="C79"/>
      <c r="D79"/>
      <c r="E79"/>
      <c r="F79"/>
      <c r="G79"/>
    </row>
    <row r="80" spans="2:7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85" spans="2:7">
      <c r="B85"/>
      <c r="C85"/>
      <c r="D85"/>
      <c r="E85"/>
      <c r="F85"/>
      <c r="G85"/>
    </row>
    <row r="86" spans="2:7">
      <c r="B86"/>
      <c r="C86"/>
      <c r="D86"/>
      <c r="E86"/>
      <c r="F86"/>
      <c r="G86"/>
    </row>
    <row r="87" spans="2:7">
      <c r="B87"/>
      <c r="C87"/>
      <c r="D87"/>
      <c r="E87"/>
      <c r="F87"/>
      <c r="G87"/>
    </row>
    <row r="88" spans="2:7">
      <c r="B88"/>
      <c r="C88"/>
      <c r="D88"/>
      <c r="E88"/>
      <c r="F88"/>
      <c r="G88"/>
    </row>
    <row r="89" spans="2:7">
      <c r="B89"/>
      <c r="C89"/>
      <c r="D89"/>
      <c r="E89"/>
      <c r="F89"/>
      <c r="G89"/>
    </row>
    <row r="90" spans="2:7">
      <c r="B90"/>
      <c r="C90"/>
      <c r="D90"/>
      <c r="E90"/>
      <c r="F90"/>
      <c r="G90"/>
    </row>
    <row r="91" spans="2:7">
      <c r="B91"/>
      <c r="C91"/>
      <c r="D91"/>
      <c r="E91"/>
      <c r="F91"/>
      <c r="G91"/>
    </row>
    <row r="92" spans="2:7">
      <c r="B92"/>
      <c r="C92"/>
      <c r="D92"/>
      <c r="E92"/>
      <c r="F92"/>
      <c r="G92"/>
    </row>
    <row r="93" spans="2:7">
      <c r="B93"/>
      <c r="C93"/>
      <c r="D93"/>
      <c r="E93"/>
      <c r="F93"/>
      <c r="G93"/>
    </row>
    <row r="94" spans="2:7">
      <c r="B94"/>
      <c r="C94"/>
      <c r="D94"/>
      <c r="E94"/>
      <c r="F94"/>
      <c r="G94"/>
    </row>
    <row r="95" spans="2:7">
      <c r="B95"/>
      <c r="C95"/>
      <c r="D95"/>
      <c r="E95"/>
      <c r="F95"/>
      <c r="G95"/>
    </row>
    <row r="96" spans="2:7">
      <c r="B96"/>
      <c r="C96"/>
      <c r="D96"/>
      <c r="E96"/>
      <c r="F96"/>
      <c r="G96"/>
    </row>
    <row r="97" spans="2:7">
      <c r="B97"/>
      <c r="C97"/>
      <c r="D97"/>
      <c r="E97"/>
      <c r="F97"/>
      <c r="G97"/>
    </row>
    <row r="98" spans="2:7">
      <c r="B98"/>
      <c r="C98"/>
      <c r="D98"/>
      <c r="E98"/>
      <c r="F98"/>
      <c r="G98"/>
    </row>
    <row r="106" spans="2:7" s="9" customFormat="1">
      <c r="B106" s="2"/>
      <c r="C106" s="2"/>
      <c r="D106" s="2"/>
      <c r="E106" s="2"/>
      <c r="F106" s="3"/>
      <c r="G106" s="4"/>
    </row>
  </sheetData>
  <sheetProtection selectLockedCells="1" selectUnlockedCells="1"/>
  <autoFilter ref="B10:H59"/>
  <mergeCells count="5">
    <mergeCell ref="B6:G6"/>
    <mergeCell ref="B9:G9"/>
    <mergeCell ref="B7:G7"/>
    <mergeCell ref="B8:G8"/>
    <mergeCell ref="B74:G74"/>
  </mergeCells>
  <pageMargins left="1.1811023622047245" right="0.39370078740157483" top="0.78740157480314965" bottom="0.59055118110236227" header="0.39370078740157483" footer="0.51181102362204722"/>
  <pageSetup paperSize="9" orientation="portrait" useFirstPageNumber="1" horizontalDpi="300" verticalDpi="300" r:id="rId1"/>
  <headerFooter differentFirst="1" alignWithMargins="0">
    <oddHeader>&amp;C&amp;9&amp;P</oddHeader>
    <oddFooter>&amp;L &amp;8 21.02.2023 № 36/3&amp;R&amp;8SR2s36r03p4</oddFooter>
    <firstFooter>&amp;L &amp;8 21.02.2023 № 36/3&amp;R&amp;8SR2s36r03p4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Tikhonov</cp:lastModifiedBy>
  <cp:lastPrinted>2023-02-22T05:27:41Z</cp:lastPrinted>
  <dcterms:created xsi:type="dcterms:W3CDTF">2023-02-27T05:54:56Z</dcterms:created>
  <dcterms:modified xsi:type="dcterms:W3CDTF">2023-02-27T05:54:56Z</dcterms:modified>
</cp:coreProperties>
</file>