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1'!$A$9:$I$134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1'!$A$1:$H$186</definedName>
  </definedNames>
  <calcPr calcId="125725"/>
</workbook>
</file>

<file path=xl/calcChain.xml><?xml version="1.0" encoding="utf-8"?>
<calcChain xmlns="http://schemas.openxmlformats.org/spreadsheetml/2006/main">
  <c r="G98" i="8"/>
  <c r="G99"/>
  <c r="F98"/>
  <c r="F99"/>
  <c r="G101"/>
  <c r="G102"/>
  <c r="F101"/>
  <c r="F102"/>
  <c r="G96"/>
  <c r="G95"/>
  <c r="F95"/>
  <c r="F96"/>
  <c r="G93"/>
  <c r="G92"/>
  <c r="F92"/>
  <c r="F76"/>
  <c r="F93"/>
  <c r="G90"/>
  <c r="G89"/>
  <c r="F89"/>
  <c r="F90"/>
  <c r="G87"/>
  <c r="G86"/>
  <c r="F86"/>
  <c r="F87"/>
  <c r="G83"/>
  <c r="G84"/>
  <c r="F83"/>
  <c r="F84"/>
  <c r="G46"/>
  <c r="H46"/>
  <c r="F46"/>
  <c r="F41"/>
  <c r="H64"/>
  <c r="G63"/>
  <c r="H63"/>
  <c r="F63"/>
  <c r="F62"/>
  <c r="G60"/>
  <c r="G59"/>
  <c r="F60"/>
  <c r="F59"/>
  <c r="H54"/>
  <c r="H52"/>
  <c r="H51"/>
  <c r="G52"/>
  <c r="G51"/>
  <c r="G54"/>
  <c r="F52"/>
  <c r="F51"/>
  <c r="F54"/>
  <c r="G57"/>
  <c r="G56"/>
  <c r="F56"/>
  <c r="F57"/>
  <c r="G108"/>
  <c r="G107"/>
  <c r="F108"/>
  <c r="F107"/>
  <c r="G105"/>
  <c r="G104"/>
  <c r="F105"/>
  <c r="F104"/>
  <c r="G81"/>
  <c r="G80"/>
  <c r="F81"/>
  <c r="F80"/>
  <c r="G78"/>
  <c r="G77"/>
  <c r="F78"/>
  <c r="F77"/>
  <c r="G116"/>
  <c r="G115"/>
  <c r="G111"/>
  <c r="G110"/>
  <c r="H17"/>
  <c r="H18"/>
  <c r="H24"/>
  <c r="H25"/>
  <c r="H26"/>
  <c r="H28"/>
  <c r="H33"/>
  <c r="H37"/>
  <c r="H44"/>
  <c r="H47"/>
  <c r="H50"/>
  <c r="H67"/>
  <c r="H72"/>
  <c r="H113"/>
  <c r="H114"/>
  <c r="H129"/>
  <c r="H133"/>
  <c r="H140"/>
  <c r="H154"/>
  <c r="H156"/>
  <c r="H172"/>
  <c r="H173"/>
  <c r="H178"/>
  <c r="H170"/>
  <c r="F168"/>
  <c r="F167"/>
  <c r="H166"/>
  <c r="F165"/>
  <c r="F163"/>
  <c r="G163"/>
  <c r="G162"/>
  <c r="H164"/>
  <c r="H147"/>
  <c r="F121"/>
  <c r="F120"/>
  <c r="F119"/>
  <c r="F116"/>
  <c r="F115"/>
  <c r="H112"/>
  <c r="H45"/>
  <c r="G31"/>
  <c r="F31"/>
  <c r="H31"/>
  <c r="H30"/>
  <c r="H29"/>
  <c r="G177"/>
  <c r="H177"/>
  <c r="F177"/>
  <c r="F176"/>
  <c r="F175"/>
  <c r="G171"/>
  <c r="H171"/>
  <c r="F171"/>
  <c r="G168"/>
  <c r="G167"/>
  <c r="G155"/>
  <c r="G152"/>
  <c r="G151"/>
  <c r="G150"/>
  <c r="G149"/>
  <c r="G148"/>
  <c r="F155"/>
  <c r="G153"/>
  <c r="F153"/>
  <c r="F152"/>
  <c r="G146"/>
  <c r="G145"/>
  <c r="G139"/>
  <c r="H139"/>
  <c r="F139"/>
  <c r="F138"/>
  <c r="F137"/>
  <c r="G132"/>
  <c r="G131"/>
  <c r="G130"/>
  <c r="F132"/>
  <c r="F131"/>
  <c r="H132"/>
  <c r="G128"/>
  <c r="G127"/>
  <c r="G126"/>
  <c r="F128"/>
  <c r="F127"/>
  <c r="F126"/>
  <c r="G121"/>
  <c r="H121"/>
  <c r="G71"/>
  <c r="G70"/>
  <c r="H70"/>
  <c r="F71"/>
  <c r="F70"/>
  <c r="F69"/>
  <c r="F68"/>
  <c r="G66"/>
  <c r="H66"/>
  <c r="F66"/>
  <c r="F65"/>
  <c r="G49"/>
  <c r="G48"/>
  <c r="H48"/>
  <c r="F49"/>
  <c r="F48"/>
  <c r="G36"/>
  <c r="G35"/>
  <c r="F36"/>
  <c r="G27"/>
  <c r="G23"/>
  <c r="G22"/>
  <c r="F23"/>
  <c r="G16"/>
  <c r="G15"/>
  <c r="F16"/>
  <c r="F15"/>
  <c r="F14"/>
  <c r="F13"/>
  <c r="F12"/>
  <c r="G42"/>
  <c r="H42"/>
  <c r="G176"/>
  <c r="H32"/>
  <c r="F146"/>
  <c r="H146"/>
  <c r="F42"/>
  <c r="H128"/>
  <c r="H117"/>
  <c r="F111"/>
  <c r="H111"/>
  <c r="F27"/>
  <c r="F22"/>
  <c r="F21"/>
  <c r="F20"/>
  <c r="F19"/>
  <c r="H122"/>
  <c r="H169"/>
  <c r="H153"/>
  <c r="G138"/>
  <c r="F35"/>
  <c r="F34"/>
  <c r="H116"/>
  <c r="G175"/>
  <c r="G174"/>
  <c r="G159"/>
  <c r="G158"/>
  <c r="G157"/>
  <c r="G179"/>
  <c r="H49"/>
  <c r="H16"/>
  <c r="H71"/>
  <c r="H165"/>
  <c r="G34"/>
  <c r="H34"/>
  <c r="H35"/>
  <c r="F162"/>
  <c r="G144"/>
  <c r="F11"/>
  <c r="F40"/>
  <c r="F39"/>
  <c r="F38"/>
  <c r="H22"/>
  <c r="G21"/>
  <c r="H15"/>
  <c r="G137"/>
  <c r="G41"/>
  <c r="H27"/>
  <c r="F145"/>
  <c r="F144"/>
  <c r="F143"/>
  <c r="F142"/>
  <c r="F141"/>
  <c r="G14"/>
  <c r="G120"/>
  <c r="G119"/>
  <c r="G118"/>
  <c r="G69"/>
  <c r="H36"/>
  <c r="G65"/>
  <c r="H65"/>
  <c r="H23"/>
  <c r="G62"/>
  <c r="H62"/>
  <c r="H69"/>
  <c r="G68"/>
  <c r="H68"/>
  <c r="H144"/>
  <c r="G143"/>
  <c r="G136"/>
  <c r="G20"/>
  <c r="H21"/>
  <c r="H14"/>
  <c r="G13"/>
  <c r="H120"/>
  <c r="G40"/>
  <c r="H41"/>
  <c r="H145"/>
  <c r="H13"/>
  <c r="G12"/>
  <c r="G39"/>
  <c r="H40"/>
  <c r="H20"/>
  <c r="G19"/>
  <c r="H19"/>
  <c r="G135"/>
  <c r="H143"/>
  <c r="G142"/>
  <c r="H12"/>
  <c r="G134"/>
  <c r="G38"/>
  <c r="H38"/>
  <c r="H39"/>
  <c r="G141"/>
  <c r="H141"/>
  <c r="H142"/>
  <c r="G11"/>
  <c r="H11"/>
  <c r="H167"/>
  <c r="F161"/>
  <c r="F160"/>
  <c r="H168"/>
  <c r="H163"/>
  <c r="G161"/>
  <c r="G160"/>
  <c r="H162"/>
  <c r="H155"/>
  <c r="H152"/>
  <c r="F151"/>
  <c r="H137"/>
  <c r="F136"/>
  <c r="H138"/>
  <c r="G125"/>
  <c r="G124"/>
  <c r="G123"/>
  <c r="H131"/>
  <c r="F130"/>
  <c r="H130"/>
  <c r="H126"/>
  <c r="H127"/>
  <c r="G76"/>
  <c r="G75"/>
  <c r="G74"/>
  <c r="G73"/>
  <c r="F110"/>
  <c r="H110"/>
  <c r="F118"/>
  <c r="H118"/>
  <c r="H119"/>
  <c r="H115"/>
  <c r="H161"/>
  <c r="H160"/>
  <c r="F150"/>
  <c r="H151"/>
  <c r="F135"/>
  <c r="H136"/>
  <c r="G10"/>
  <c r="F125"/>
  <c r="H125"/>
  <c r="F75"/>
  <c r="F74"/>
  <c r="F149"/>
  <c r="H150"/>
  <c r="H135"/>
  <c r="F134"/>
  <c r="H134"/>
  <c r="F124"/>
  <c r="H124"/>
  <c r="H76"/>
  <c r="H75"/>
  <c r="H74"/>
  <c r="F73"/>
  <c r="F148"/>
  <c r="H148"/>
  <c r="H149"/>
  <c r="F123"/>
  <c r="H123"/>
  <c r="H73"/>
  <c r="F10"/>
  <c r="H10"/>
  <c r="F174"/>
  <c r="H175"/>
  <c r="H176"/>
  <c r="F159"/>
  <c r="H174"/>
  <c r="F158"/>
  <c r="H159"/>
  <c r="F157"/>
  <c r="H158"/>
  <c r="H157"/>
  <c r="F179"/>
  <c r="H179"/>
</calcChain>
</file>

<file path=xl/sharedStrings.xml><?xml version="1.0" encoding="utf-8"?>
<sst xmlns="http://schemas.openxmlformats.org/spreadsheetml/2006/main" count="799" uniqueCount="186">
  <si>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</si>
  <si>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</si>
  <si>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</si>
  <si>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</si>
  <si>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</si>
  <si>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</si>
  <si>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</si>
  <si>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</si>
  <si>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</si>
  <si>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</si>
  <si>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</si>
  <si>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</si>
  <si>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</si>
  <si>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</si>
  <si>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</si>
  <si>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</si>
  <si>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</si>
  <si>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</si>
  <si>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</si>
  <si>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</si>
  <si>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</si>
  <si>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</si>
  <si>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</si>
  <si>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</si>
  <si>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</si>
  <si>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</si>
  <si>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</si>
  <si>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</si>
  <si>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</si>
  <si>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</si>
  <si>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</si>
  <si>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</si>
  <si>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</si>
  <si>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</si>
  <si>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</si>
  <si>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</si>
  <si>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</si>
  <si>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</si>
  <si>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</si>
  <si>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</si>
  <si>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</si>
  <si>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</si>
  <si>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</si>
  <si>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</si>
  <si>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</si>
  <si>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</si>
  <si>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</si>
  <si>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</si>
  <si>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</si>
  <si>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</si>
  <si>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</si>
  <si>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</si>
  <si>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</si>
  <si>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</si>
  <si>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</si>
  <si>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</si>
  <si>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</si>
  <si>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</si>
  <si>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</si>
  <si>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</si>
  <si>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</si>
  <si>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</si>
  <si>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</si>
  <si>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</si>
  <si>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</si>
  <si>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</si>
  <si>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</si>
  <si>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</si>
  <si>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</si>
  <si>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</si>
  <si>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</si>
  <si>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</si>
  <si>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</si>
  <si>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</si>
  <si>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</si>
  <si>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</si>
  <si>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</si>
  <si>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</si>
  <si>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</si>
  <si>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</si>
  <si>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</si>
  <si>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</si>
  <si>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</si>
  <si>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</si>
  <si>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</si>
  <si>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</si>
  <si>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</si>
  <si>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</si>
  <si>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</si>
  <si>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</si>
  <si>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от _________________ №_______</t>
  </si>
  <si>
    <t>Исполнение судебных актов Российской Федерации и мировых соглашений по возмещению причиненного вреда</t>
  </si>
  <si>
    <t>Процент исполнения</t>
  </si>
  <si>
    <t>01 0 00 00000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</si>
  <si>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</si>
  <si>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</si>
  <si>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</si>
  <si>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</si>
  <si>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</si>
  <si>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</si>
  <si>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</si>
  <si>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</si>
  <si>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</si>
  <si>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администрация Советского района города Челябинска</t>
  </si>
  <si>
    <t>01 0 01 М2035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</si>
  <si>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</si>
  <si>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</si>
  <si>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</si>
  <si>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</si>
  <si>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</si>
  <si>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</si>
  <si>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</si>
  <si>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</si>
  <si>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</si>
  <si>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</si>
  <si>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02 0 00 00000</t>
  </si>
  <si>
    <t>01 0 04 М4415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</si>
  <si>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</si>
  <si>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</si>
  <si>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</si>
  <si>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</si>
  <si>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</si>
  <si>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</si>
  <si>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</si>
  <si>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>01 0 02 М9005</t>
  </si>
  <si>
    <t>Обеспечение деятельности органов территориального общественного самоуправления</t>
  </si>
  <si>
    <t>360</t>
  </si>
  <si>
    <t>Иные выплаты населению</t>
  </si>
  <si>
    <t>01 0 02 М9015</t>
  </si>
  <si>
    <t>Обеспечение первичных мер пожарной безопасности</t>
  </si>
  <si>
    <t>02 0 F2 55555</t>
  </si>
  <si>
    <t>02 0 F2 00000</t>
  </si>
  <si>
    <t>Муниципальная программа "Формирование современной городской среды в Советском районе города Челябинска"</t>
  </si>
  <si>
    <t>Муниципальная программа "Повышение уровня и качества жизни населения Советского района города Челябинска"</t>
  </si>
  <si>
    <t/>
  </si>
  <si>
    <t>01 001 М2045</t>
  </si>
  <si>
    <t>247</t>
  </si>
  <si>
    <t>Закупка энергетических ресурсов</t>
  </si>
  <si>
    <t xml:space="preserve">Уплата прочих налогов, сборов </t>
  </si>
  <si>
    <t>01 0 03 S9607</t>
  </si>
  <si>
    <t>Реализация инициативных проектов Администрации Советского района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</si>
  <si>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</si>
  <si>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</si>
  <si>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0700</t>
  </si>
  <si>
    <t>ОБРАЗОВАНИЕ</t>
  </si>
  <si>
    <t xml:space="preserve">Молодежная политика </t>
  </si>
  <si>
    <t>01 0 00</t>
  </si>
  <si>
    <t>01 0 04</t>
  </si>
  <si>
    <t>01 0 05</t>
  </si>
  <si>
    <t>Социальная политика</t>
  </si>
  <si>
    <t>Физическая культура и спорт</t>
  </si>
  <si>
    <t xml:space="preserve">Иные выплаты персоналу государственных (муниципальных) органов, за исключением фода оплаты труда </t>
  </si>
  <si>
    <t>ВСЕГО</t>
  </si>
  <si>
    <t>В.Е. Макаров</t>
  </si>
  <si>
    <t xml:space="preserve">Глава Советского района                                                                             </t>
  </si>
  <si>
    <t>01 0 03 72015</t>
  </si>
  <si>
    <t>01 0 03 72025</t>
  </si>
  <si>
    <t>01 0 03 72135</t>
  </si>
  <si>
    <t>01 0 02 М9145</t>
  </si>
  <si>
    <t>Содействие уполномоченным органам в профилактике терроризма и экстремизма</t>
  </si>
  <si>
    <t>01 0 02 М9165</t>
  </si>
  <si>
    <t xml:space="preserve">Обеспечение мероприятий по мобилизационной подготовке </t>
  </si>
  <si>
    <t>01 0 02 М9025</t>
  </si>
  <si>
    <t>Оказание поддержки деятельности народных дружин</t>
  </si>
  <si>
    <t>01 0 02 М9155</t>
  </si>
  <si>
    <t>Осуществление мер по противодействию коррупции</t>
  </si>
  <si>
    <t>Советский внутригородской район (содержание скверов)</t>
  </si>
  <si>
    <t>01 0 03 72035</t>
  </si>
  <si>
    <t>Советский внутригородской район (содержание зеленых насаждений на территории района)</t>
  </si>
  <si>
    <t>01 0 03 72045</t>
  </si>
  <si>
    <t>Советский внутригородской район (содержание  скверов)</t>
  </si>
  <si>
    <t>01 0 03 72055</t>
  </si>
  <si>
    <t>01 0 03 72065</t>
  </si>
  <si>
    <t>01 0 03 72075</t>
  </si>
  <si>
    <t>Советский внутригородской район (содержание  скверов за счет средств бюджета города)</t>
  </si>
  <si>
    <t>Советский внутригородской район (выполнение актуальных видов работ в районе)</t>
  </si>
  <si>
    <t>01 0 03 72085</t>
  </si>
  <si>
    <t>01 0 03 72095</t>
  </si>
  <si>
    <t>Советский внутригородской район (грейдирование, прочистка ливневого дренажа улиц частного сектора)</t>
  </si>
  <si>
    <t>Советский внутригородской район (снос деревьев)</t>
  </si>
  <si>
    <t>01 0 03 72205</t>
  </si>
  <si>
    <t>Советский район (реализация концепции зимнего праздничного оформления города Челябинска на территории района)</t>
  </si>
  <si>
    <t xml:space="preserve">Реализация Концепции праздничного зимнего оформления города Челябинска (Советский внутригородской район) </t>
  </si>
  <si>
    <t xml:space="preserve">Расходы бюджета Советского внутригородского района Челябинского городского округа с внутригородским делением за 2023 год по ведомственной структуре расходов бюджета                                             </t>
  </si>
  <si>
    <t>Советский внутригородской район (ремонт и содержание фонтана)</t>
  </si>
  <si>
    <t>Советский внутригородской район (механизированная уборка улично-дорожной сети в зимний период)</t>
  </si>
</sst>
</file>

<file path=xl/styles.xml><?xml version="1.0" encoding="utf-8"?>
<styleSheet xmlns="http://schemas.openxmlformats.org/spreadsheetml/2006/main">
  <numFmts count="2">
    <numFmt numFmtId="172" formatCode="#,##0.0"/>
    <numFmt numFmtId="174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2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172" fontId="26" fillId="0" borderId="0" xfId="0" applyNumberFormat="1" applyFont="1" applyFill="1"/>
    <xf numFmtId="0" fontId="24" fillId="24" borderId="13" xfId="0" applyNumberFormat="1" applyFont="1" applyFill="1" applyBorder="1" applyAlignment="1">
      <alignment horizontal="justify" wrapText="1"/>
    </xf>
    <xf numFmtId="49" fontId="25" fillId="0" borderId="10" xfId="0" applyNumberFormat="1" applyFont="1" applyFill="1" applyBorder="1" applyAlignment="1"/>
    <xf numFmtId="49" fontId="24" fillId="0" borderId="10" xfId="0" applyNumberFormat="1" applyFont="1" applyFill="1" applyBorder="1" applyAlignment="1"/>
    <xf numFmtId="0" fontId="25" fillId="0" borderId="10" xfId="0" applyNumberFormat="1" applyFont="1" applyFill="1" applyBorder="1" applyAlignment="1">
      <alignment wrapText="1"/>
    </xf>
    <xf numFmtId="0" fontId="24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/>
    <xf numFmtId="0" fontId="24" fillId="0" borderId="10" xfId="0" quotePrefix="1" applyNumberFormat="1" applyFont="1" applyFill="1" applyBorder="1" applyAlignment="1">
      <alignment wrapText="1"/>
    </xf>
    <xf numFmtId="49" fontId="24" fillId="24" borderId="13" xfId="0" applyNumberFormat="1" applyFont="1" applyFill="1" applyBorder="1" applyAlignment="1">
      <alignment horizontal="left"/>
    </xf>
    <xf numFmtId="0" fontId="24" fillId="0" borderId="10" xfId="0" applyNumberFormat="1" applyFont="1" applyFill="1" applyBorder="1" applyAlignment="1">
      <alignment vertical="center" wrapText="1"/>
    </xf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wrapText="1"/>
    </xf>
    <xf numFmtId="0" fontId="24" fillId="0" borderId="13" xfId="0" applyNumberFormat="1" applyFont="1" applyBorder="1" applyAlignment="1">
      <alignment horizontal="justify" wrapText="1"/>
    </xf>
    <xf numFmtId="0" fontId="24" fillId="24" borderId="10" xfId="0" applyNumberFormat="1" applyFont="1" applyFill="1" applyBorder="1" applyAlignment="1">
      <alignment horizontal="left" vertical="center" wrapText="1"/>
    </xf>
    <xf numFmtId="49" fontId="24" fillId="0" borderId="11" xfId="0" applyNumberFormat="1" applyFont="1" applyFill="1" applyBorder="1"/>
    <xf numFmtId="0" fontId="24" fillId="0" borderId="11" xfId="0" applyNumberFormat="1" applyFont="1" applyFill="1" applyBorder="1" applyAlignment="1">
      <alignment wrapText="1"/>
    </xf>
    <xf numFmtId="49" fontId="25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 applyAlignment="1">
      <alignment horizontal="left"/>
    </xf>
    <xf numFmtId="49" fontId="24" fillId="0" borderId="10" xfId="0" applyNumberFormat="1" applyFont="1" applyFill="1" applyBorder="1" applyAlignment="1">
      <alignment horizontal="center"/>
    </xf>
    <xf numFmtId="174" fontId="25" fillId="0" borderId="10" xfId="0" applyNumberFormat="1" applyFont="1" applyFill="1" applyBorder="1" applyAlignment="1"/>
    <xf numFmtId="174" fontId="24" fillId="0" borderId="10" xfId="0" applyNumberFormat="1" applyFont="1" applyFill="1" applyBorder="1" applyAlignment="1"/>
    <xf numFmtId="174" fontId="24" fillId="24" borderId="10" xfId="0" applyNumberFormat="1" applyFont="1" applyFill="1" applyBorder="1" applyAlignment="1"/>
    <xf numFmtId="174" fontId="24" fillId="24" borderId="14" xfId="0" applyNumberFormat="1" applyFont="1" applyFill="1" applyBorder="1"/>
    <xf numFmtId="174" fontId="24" fillId="24" borderId="13" xfId="0" applyNumberFormat="1" applyFont="1" applyFill="1" applyBorder="1"/>
    <xf numFmtId="174" fontId="25" fillId="0" borderId="10" xfId="0" applyNumberFormat="1" applyFont="1" applyFill="1" applyBorder="1" applyAlignment="1">
      <alignment wrapText="1"/>
    </xf>
    <xf numFmtId="174" fontId="24" fillId="0" borderId="10" xfId="0" applyNumberFormat="1" applyFont="1" applyFill="1" applyBorder="1" applyAlignment="1">
      <alignment wrapText="1"/>
    </xf>
    <xf numFmtId="174" fontId="25" fillId="0" borderId="10" xfId="0" applyNumberFormat="1" applyFont="1" applyFill="1" applyBorder="1"/>
    <xf numFmtId="2" fontId="20" fillId="0" borderId="0" xfId="0" applyNumberFormat="1" applyFont="1" applyFill="1" applyAlignment="1">
      <alignment wrapText="1"/>
    </xf>
    <xf numFmtId="0" fontId="22" fillId="0" borderId="0" xfId="0" applyFont="1" applyAlignment="1"/>
    <xf numFmtId="0" fontId="22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left"/>
    </xf>
    <xf numFmtId="0" fontId="22" fillId="0" borderId="0" xfId="0" applyFont="1" applyAlignment="1">
      <alignment horizontal="right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3"/>
  <sheetViews>
    <sheetView tabSelected="1" view="pageBreakPreview" topLeftCell="A103" zoomScaleNormal="96" zoomScaleSheetLayoutView="100" zoomScalePageLayoutView="120" workbookViewId="0">
      <selection activeCell="E107" sqref="E107"/>
    </sheetView>
  </sheetViews>
  <sheetFormatPr defaultRowHeight="15.75"/>
  <cols>
    <col min="1" max="1" width="4.5703125" style="10" customWidth="1"/>
    <col min="2" max="2" width="4.85546875" style="23" customWidth="1"/>
    <col min="3" max="3" width="14.5703125" style="23" customWidth="1"/>
    <col min="4" max="4" width="6.28515625" style="23" customWidth="1"/>
    <col min="5" max="5" width="41.85546875" style="24" customWidth="1"/>
    <col min="6" max="6" width="11.42578125" style="12" customWidth="1"/>
    <col min="7" max="7" width="11.5703125" style="12" customWidth="1"/>
    <col min="8" max="8" width="12.85546875" style="12" customWidth="1"/>
    <col min="9" max="9" width="11.140625" style="9" customWidth="1"/>
    <col min="10" max="16384" width="9.140625" style="10"/>
  </cols>
  <sheetData>
    <row r="1" spans="1:11" s="14" customFormat="1">
      <c r="B1" s="15"/>
      <c r="C1" s="15"/>
      <c r="D1" s="15"/>
      <c r="E1" s="16"/>
      <c r="F1" s="13"/>
      <c r="G1" s="13"/>
      <c r="H1" s="17" t="s">
        <v>58</v>
      </c>
      <c r="I1" s="18"/>
    </row>
    <row r="2" spans="1:11" s="14" customFormat="1">
      <c r="B2" s="15"/>
      <c r="C2" s="15"/>
      <c r="D2" s="15"/>
      <c r="E2" s="16"/>
      <c r="F2" s="1"/>
      <c r="G2" s="1"/>
      <c r="H2" s="1" t="s">
        <v>34</v>
      </c>
      <c r="I2" s="18"/>
    </row>
    <row r="3" spans="1:11" s="14" customFormat="1">
      <c r="B3" s="15"/>
      <c r="C3" s="15"/>
      <c r="D3" s="15"/>
      <c r="E3" s="16"/>
      <c r="F3" s="1"/>
      <c r="G3" s="1"/>
      <c r="H3" s="1" t="s">
        <v>35</v>
      </c>
      <c r="I3" s="18"/>
    </row>
    <row r="4" spans="1:11" s="14" customFormat="1">
      <c r="B4" s="15"/>
      <c r="C4" s="15"/>
      <c r="D4" s="15"/>
      <c r="E4" s="16"/>
      <c r="F4" s="1"/>
      <c r="G4" s="1"/>
      <c r="H4" s="1" t="s">
        <v>90</v>
      </c>
      <c r="I4" s="18"/>
    </row>
    <row r="5" spans="1:11" s="14" customFormat="1" ht="17.25" customHeight="1">
      <c r="B5" s="15"/>
      <c r="C5" s="15"/>
      <c r="D5" s="15"/>
      <c r="E5" s="16"/>
      <c r="F5" s="1"/>
      <c r="G5" s="1"/>
      <c r="H5" s="1"/>
      <c r="I5" s="18"/>
    </row>
    <row r="6" spans="1:11" s="20" customFormat="1" ht="57" customHeight="1">
      <c r="A6" s="59" t="s">
        <v>183</v>
      </c>
      <c r="B6" s="59"/>
      <c r="C6" s="59"/>
      <c r="D6" s="59"/>
      <c r="E6" s="59"/>
      <c r="F6" s="59"/>
      <c r="G6" s="59"/>
      <c r="H6" s="59"/>
      <c r="I6" s="19"/>
    </row>
    <row r="7" spans="1:11" s="2" customFormat="1" ht="24" customHeight="1">
      <c r="B7" s="3"/>
      <c r="C7" s="3"/>
      <c r="D7" s="3"/>
      <c r="E7" s="4"/>
      <c r="F7" s="3"/>
      <c r="G7" s="3"/>
      <c r="H7" s="5" t="s">
        <v>89</v>
      </c>
    </row>
    <row r="8" spans="1:11" s="21" customFormat="1" ht="103.9" customHeight="1">
      <c r="A8" s="25" t="s">
        <v>59</v>
      </c>
      <c r="B8" s="25" t="s">
        <v>60</v>
      </c>
      <c r="C8" s="26" t="s">
        <v>61</v>
      </c>
      <c r="D8" s="25" t="s">
        <v>62</v>
      </c>
      <c r="E8" s="27" t="s">
        <v>63</v>
      </c>
      <c r="F8" s="8" t="s">
        <v>56</v>
      </c>
      <c r="G8" s="8" t="s">
        <v>57</v>
      </c>
      <c r="H8" s="8" t="s">
        <v>92</v>
      </c>
    </row>
    <row r="9" spans="1:11" s="11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11" s="11" customFormat="1" ht="29.25">
      <c r="A10" s="31" t="s">
        <v>48</v>
      </c>
      <c r="B10" s="32" t="s">
        <v>134</v>
      </c>
      <c r="C10" s="32" t="s">
        <v>134</v>
      </c>
      <c r="D10" s="32" t="s">
        <v>134</v>
      </c>
      <c r="E10" s="33" t="s">
        <v>103</v>
      </c>
      <c r="F10" s="49">
        <f>F11+F73+F123+F134+F141+F148</f>
        <v>257962.1</v>
      </c>
      <c r="G10" s="49">
        <f>G11+G73+G123+G134+G141+G148</f>
        <v>231364.5</v>
      </c>
      <c r="H10" s="49">
        <f>G10/F10*100</f>
        <v>89.689338084935727</v>
      </c>
    </row>
    <row r="11" spans="1:11" ht="18" customHeight="1">
      <c r="A11" s="32" t="s">
        <v>48</v>
      </c>
      <c r="B11" s="32" t="s">
        <v>7</v>
      </c>
      <c r="C11" s="32" t="s">
        <v>134</v>
      </c>
      <c r="D11" s="32" t="s">
        <v>134</v>
      </c>
      <c r="E11" s="34" t="s">
        <v>6</v>
      </c>
      <c r="F11" s="50">
        <f>F12+F19+F38</f>
        <v>61108.900000000009</v>
      </c>
      <c r="G11" s="50">
        <f>G12+G19+G38</f>
        <v>58570.8</v>
      </c>
      <c r="H11" s="50">
        <f t="shared" ref="H11:H114" si="0">G11/F11*100</f>
        <v>95.846595176807298</v>
      </c>
      <c r="I11" s="10"/>
      <c r="K11" s="9"/>
    </row>
    <row r="12" spans="1:11" ht="48" customHeight="1">
      <c r="A12" s="35" t="s">
        <v>48</v>
      </c>
      <c r="B12" s="35" t="s">
        <v>9</v>
      </c>
      <c r="C12" s="35"/>
      <c r="D12" s="35"/>
      <c r="E12" s="34" t="s">
        <v>8</v>
      </c>
      <c r="F12" s="50">
        <f t="shared" ref="F12:G15" si="1">F13</f>
        <v>4069.3</v>
      </c>
      <c r="G12" s="50">
        <f t="shared" si="1"/>
        <v>4069.3</v>
      </c>
      <c r="H12" s="50">
        <f t="shared" si="0"/>
        <v>100</v>
      </c>
      <c r="I12" s="10"/>
    </row>
    <row r="13" spans="1:11" ht="45">
      <c r="A13" s="35" t="s">
        <v>48</v>
      </c>
      <c r="B13" s="35" t="s">
        <v>9</v>
      </c>
      <c r="C13" s="35" t="s">
        <v>93</v>
      </c>
      <c r="D13" s="35"/>
      <c r="E13" s="34" t="s">
        <v>133</v>
      </c>
      <c r="F13" s="50">
        <f t="shared" si="1"/>
        <v>4069.3</v>
      </c>
      <c r="G13" s="50">
        <f t="shared" si="1"/>
        <v>4069.3</v>
      </c>
      <c r="H13" s="50">
        <f t="shared" si="0"/>
        <v>100</v>
      </c>
      <c r="I13" s="10"/>
    </row>
    <row r="14" spans="1:11" ht="45">
      <c r="A14" s="35" t="s">
        <v>48</v>
      </c>
      <c r="B14" s="35" t="s">
        <v>9</v>
      </c>
      <c r="C14" s="35" t="s">
        <v>94</v>
      </c>
      <c r="D14" s="35" t="s">
        <v>134</v>
      </c>
      <c r="E14" s="34" t="s">
        <v>64</v>
      </c>
      <c r="F14" s="50">
        <f t="shared" si="1"/>
        <v>4069.3</v>
      </c>
      <c r="G14" s="50">
        <f t="shared" si="1"/>
        <v>4069.3</v>
      </c>
      <c r="H14" s="50">
        <f t="shared" si="0"/>
        <v>100</v>
      </c>
      <c r="I14" s="10"/>
    </row>
    <row r="15" spans="1:11" ht="20.25" customHeight="1">
      <c r="A15" s="35" t="s">
        <v>48</v>
      </c>
      <c r="B15" s="35" t="s">
        <v>9</v>
      </c>
      <c r="C15" s="35" t="s">
        <v>104</v>
      </c>
      <c r="D15" s="35" t="s">
        <v>134</v>
      </c>
      <c r="E15" s="34" t="s">
        <v>10</v>
      </c>
      <c r="F15" s="50">
        <f t="shared" si="1"/>
        <v>4069.3</v>
      </c>
      <c r="G15" s="50">
        <f t="shared" si="1"/>
        <v>4069.3</v>
      </c>
      <c r="H15" s="50">
        <f t="shared" si="0"/>
        <v>100</v>
      </c>
      <c r="I15" s="10"/>
    </row>
    <row r="16" spans="1:11" ht="95.25" customHeight="1">
      <c r="A16" s="35" t="s">
        <v>48</v>
      </c>
      <c r="B16" s="35" t="s">
        <v>9</v>
      </c>
      <c r="C16" s="35" t="s">
        <v>104</v>
      </c>
      <c r="D16" s="35" t="s">
        <v>30</v>
      </c>
      <c r="E16" s="34" t="s">
        <v>29</v>
      </c>
      <c r="F16" s="50">
        <f>F17+F18</f>
        <v>4069.3</v>
      </c>
      <c r="G16" s="50">
        <f>G17+G18</f>
        <v>4069.3</v>
      </c>
      <c r="H16" s="50">
        <f t="shared" si="0"/>
        <v>100</v>
      </c>
      <c r="I16" s="10"/>
    </row>
    <row r="17" spans="1:9" ht="30.75" customHeight="1">
      <c r="A17" s="35" t="s">
        <v>48</v>
      </c>
      <c r="B17" s="35" t="s">
        <v>9</v>
      </c>
      <c r="C17" s="35" t="s">
        <v>104</v>
      </c>
      <c r="D17" s="35" t="s">
        <v>24</v>
      </c>
      <c r="E17" s="34" t="s">
        <v>66</v>
      </c>
      <c r="F17" s="50">
        <v>3282.1</v>
      </c>
      <c r="G17" s="50">
        <v>3282.1</v>
      </c>
      <c r="H17" s="50">
        <f t="shared" si="0"/>
        <v>100</v>
      </c>
      <c r="I17" s="10"/>
    </row>
    <row r="18" spans="1:9" ht="60.75" customHeight="1">
      <c r="A18" s="35" t="s">
        <v>48</v>
      </c>
      <c r="B18" s="35" t="s">
        <v>9</v>
      </c>
      <c r="C18" s="35" t="s">
        <v>104</v>
      </c>
      <c r="D18" s="35" t="s">
        <v>69</v>
      </c>
      <c r="E18" s="34" t="s">
        <v>70</v>
      </c>
      <c r="F18" s="50">
        <v>787.2</v>
      </c>
      <c r="G18" s="50">
        <v>787.2</v>
      </c>
      <c r="H18" s="50">
        <f t="shared" si="0"/>
        <v>100</v>
      </c>
      <c r="I18" s="10"/>
    </row>
    <row r="19" spans="1:9" ht="77.25" customHeight="1">
      <c r="A19" s="35" t="s">
        <v>48</v>
      </c>
      <c r="B19" s="35" t="s">
        <v>14</v>
      </c>
      <c r="C19" s="35"/>
      <c r="D19" s="35"/>
      <c r="E19" s="34" t="s">
        <v>36</v>
      </c>
      <c r="F19" s="50">
        <f>F20</f>
        <v>55591.8</v>
      </c>
      <c r="G19" s="50">
        <f>G20</f>
        <v>53265.9</v>
      </c>
      <c r="H19" s="50">
        <f t="shared" si="0"/>
        <v>95.816109570116453</v>
      </c>
      <c r="I19" s="23"/>
    </row>
    <row r="20" spans="1:9" ht="45">
      <c r="A20" s="35" t="s">
        <v>48</v>
      </c>
      <c r="B20" s="35" t="s">
        <v>14</v>
      </c>
      <c r="C20" s="35" t="s">
        <v>93</v>
      </c>
      <c r="D20" s="35"/>
      <c r="E20" s="34" t="s">
        <v>133</v>
      </c>
      <c r="F20" s="50">
        <f>F21+F34</f>
        <v>55591.8</v>
      </c>
      <c r="G20" s="50">
        <f>G21+G34</f>
        <v>53265.9</v>
      </c>
      <c r="H20" s="50">
        <f t="shared" si="0"/>
        <v>95.816109570116453</v>
      </c>
      <c r="I20" s="10"/>
    </row>
    <row r="21" spans="1:9" ht="45">
      <c r="A21" s="35" t="s">
        <v>48</v>
      </c>
      <c r="B21" s="35" t="s">
        <v>14</v>
      </c>
      <c r="C21" s="35" t="s">
        <v>94</v>
      </c>
      <c r="D21" s="35" t="s">
        <v>134</v>
      </c>
      <c r="E21" s="34" t="s">
        <v>64</v>
      </c>
      <c r="F21" s="50">
        <f>F22</f>
        <v>55381.8</v>
      </c>
      <c r="G21" s="50">
        <f>G22</f>
        <v>53120.800000000003</v>
      </c>
      <c r="H21" s="50">
        <f t="shared" si="0"/>
        <v>95.917431358316279</v>
      </c>
      <c r="I21" s="10"/>
    </row>
    <row r="22" spans="1:9" ht="16.5" customHeight="1">
      <c r="A22" s="35" t="s">
        <v>48</v>
      </c>
      <c r="B22" s="35" t="s">
        <v>14</v>
      </c>
      <c r="C22" s="35" t="s">
        <v>98</v>
      </c>
      <c r="D22" s="35" t="s">
        <v>134</v>
      </c>
      <c r="E22" s="34" t="s">
        <v>13</v>
      </c>
      <c r="F22" s="50">
        <f>F23+F27+F31</f>
        <v>55381.8</v>
      </c>
      <c r="G22" s="50">
        <f>G23+G27+G31</f>
        <v>53120.800000000003</v>
      </c>
      <c r="H22" s="50">
        <f t="shared" si="0"/>
        <v>95.917431358316279</v>
      </c>
      <c r="I22" s="23"/>
    </row>
    <row r="23" spans="1:9" ht="90.75" customHeight="1">
      <c r="A23" s="35" t="s">
        <v>48</v>
      </c>
      <c r="B23" s="35" t="s">
        <v>14</v>
      </c>
      <c r="C23" s="35" t="s">
        <v>98</v>
      </c>
      <c r="D23" s="35" t="s">
        <v>30</v>
      </c>
      <c r="E23" s="34" t="s">
        <v>29</v>
      </c>
      <c r="F23" s="50">
        <f>F24+F26+F25</f>
        <v>47241.5</v>
      </c>
      <c r="G23" s="50">
        <f>G24+G26+G25</f>
        <v>47180.7</v>
      </c>
      <c r="H23" s="50">
        <f t="shared" si="0"/>
        <v>99.871299598869641</v>
      </c>
      <c r="I23" s="10"/>
    </row>
    <row r="24" spans="1:9" ht="29.25" customHeight="1">
      <c r="A24" s="32" t="s">
        <v>48</v>
      </c>
      <c r="B24" s="32" t="s">
        <v>14</v>
      </c>
      <c r="C24" s="35" t="s">
        <v>98</v>
      </c>
      <c r="D24" s="32" t="s">
        <v>24</v>
      </c>
      <c r="E24" s="34" t="s">
        <v>66</v>
      </c>
      <c r="F24" s="50">
        <v>36257.699999999997</v>
      </c>
      <c r="G24" s="50">
        <v>36234.400000000001</v>
      </c>
      <c r="H24" s="50">
        <f t="shared" si="0"/>
        <v>99.935737788111226</v>
      </c>
      <c r="I24" s="10"/>
    </row>
    <row r="25" spans="1:9" ht="44.25" customHeight="1">
      <c r="A25" s="32" t="s">
        <v>48</v>
      </c>
      <c r="B25" s="32" t="s">
        <v>14</v>
      </c>
      <c r="C25" s="35" t="s">
        <v>135</v>
      </c>
      <c r="D25" s="32" t="s">
        <v>67</v>
      </c>
      <c r="E25" s="34" t="s">
        <v>68</v>
      </c>
      <c r="F25" s="50">
        <v>150</v>
      </c>
      <c r="G25" s="50">
        <v>114</v>
      </c>
      <c r="H25" s="50">
        <f t="shared" si="0"/>
        <v>76</v>
      </c>
      <c r="I25" s="10"/>
    </row>
    <row r="26" spans="1:9" ht="59.25" customHeight="1">
      <c r="A26" s="32" t="s">
        <v>48</v>
      </c>
      <c r="B26" s="32" t="s">
        <v>14</v>
      </c>
      <c r="C26" s="35" t="s">
        <v>98</v>
      </c>
      <c r="D26" s="32" t="s">
        <v>69</v>
      </c>
      <c r="E26" s="34" t="s">
        <v>70</v>
      </c>
      <c r="F26" s="50">
        <v>10833.8</v>
      </c>
      <c r="G26" s="50">
        <v>10832.3</v>
      </c>
      <c r="H26" s="50">
        <f t="shared" si="0"/>
        <v>99.986154442577856</v>
      </c>
    </row>
    <row r="27" spans="1:9" ht="43.5" customHeight="1">
      <c r="A27" s="35" t="s">
        <v>48</v>
      </c>
      <c r="B27" s="35" t="s">
        <v>14</v>
      </c>
      <c r="C27" s="35" t="s">
        <v>98</v>
      </c>
      <c r="D27" s="35" t="s">
        <v>31</v>
      </c>
      <c r="E27" s="36" t="s">
        <v>45</v>
      </c>
      <c r="F27" s="50">
        <f>F28+F29+F30</f>
        <v>8105.9</v>
      </c>
      <c r="G27" s="50">
        <f>G28+G29+G30</f>
        <v>5907.3</v>
      </c>
      <c r="H27" s="50">
        <f t="shared" si="0"/>
        <v>72.876546712888143</v>
      </c>
    </row>
    <row r="28" spans="1:9" ht="44.25" customHeight="1">
      <c r="A28" s="35" t="s">
        <v>48</v>
      </c>
      <c r="B28" s="35" t="s">
        <v>14</v>
      </c>
      <c r="C28" s="35" t="s">
        <v>98</v>
      </c>
      <c r="D28" s="35" t="s">
        <v>27</v>
      </c>
      <c r="E28" s="34" t="s">
        <v>26</v>
      </c>
      <c r="F28" s="50">
        <v>1797</v>
      </c>
      <c r="G28" s="50">
        <v>1649.7</v>
      </c>
      <c r="H28" s="50">
        <f t="shared" si="0"/>
        <v>91.803005008347256</v>
      </c>
    </row>
    <row r="29" spans="1:9" ht="17.25" customHeight="1">
      <c r="A29" s="32" t="s">
        <v>48</v>
      </c>
      <c r="B29" s="32" t="s">
        <v>14</v>
      </c>
      <c r="C29" s="35" t="s">
        <v>98</v>
      </c>
      <c r="D29" s="32" t="s">
        <v>25</v>
      </c>
      <c r="E29" s="34" t="s">
        <v>107</v>
      </c>
      <c r="F29" s="50">
        <v>3754.9</v>
      </c>
      <c r="G29" s="50">
        <v>2629.6</v>
      </c>
      <c r="H29" s="50">
        <f t="shared" si="0"/>
        <v>70.031159285200658</v>
      </c>
    </row>
    <row r="30" spans="1:9">
      <c r="A30" s="32" t="s">
        <v>48</v>
      </c>
      <c r="B30" s="32" t="s">
        <v>14</v>
      </c>
      <c r="C30" s="35" t="s">
        <v>98</v>
      </c>
      <c r="D30" s="32" t="s">
        <v>136</v>
      </c>
      <c r="E30" s="34" t="s">
        <v>137</v>
      </c>
      <c r="F30" s="50">
        <v>2554</v>
      </c>
      <c r="G30" s="50">
        <v>1628</v>
      </c>
      <c r="H30" s="50">
        <f t="shared" si="0"/>
        <v>63.743148003132347</v>
      </c>
    </row>
    <row r="31" spans="1:9" s="11" customFormat="1">
      <c r="A31" s="32" t="s">
        <v>48</v>
      </c>
      <c r="B31" s="32" t="s">
        <v>14</v>
      </c>
      <c r="C31" s="35" t="s">
        <v>98</v>
      </c>
      <c r="D31" s="32" t="s">
        <v>33</v>
      </c>
      <c r="E31" s="34" t="s">
        <v>32</v>
      </c>
      <c r="F31" s="50">
        <f>SUM(F32:F33)</f>
        <v>34.4</v>
      </c>
      <c r="G31" s="50">
        <f>SUM(G32:G33)</f>
        <v>32.799999999999997</v>
      </c>
      <c r="H31" s="50">
        <f t="shared" si="0"/>
        <v>95.348837209302317</v>
      </c>
      <c r="I31" s="9"/>
    </row>
    <row r="32" spans="1:9">
      <c r="A32" s="32" t="s">
        <v>48</v>
      </c>
      <c r="B32" s="32" t="s">
        <v>14</v>
      </c>
      <c r="C32" s="35" t="s">
        <v>98</v>
      </c>
      <c r="D32" s="32" t="s">
        <v>38</v>
      </c>
      <c r="E32" s="34" t="s">
        <v>138</v>
      </c>
      <c r="F32" s="50">
        <v>21</v>
      </c>
      <c r="G32" s="50">
        <v>20.399999999999999</v>
      </c>
      <c r="H32" s="50">
        <f t="shared" si="0"/>
        <v>97.142857142857125</v>
      </c>
    </row>
    <row r="33" spans="1:9">
      <c r="A33" s="32" t="s">
        <v>48</v>
      </c>
      <c r="B33" s="32" t="s">
        <v>14</v>
      </c>
      <c r="C33" s="35" t="s">
        <v>98</v>
      </c>
      <c r="D33" s="32" t="s">
        <v>39</v>
      </c>
      <c r="E33" s="34" t="s">
        <v>40</v>
      </c>
      <c r="F33" s="50">
        <v>13.4</v>
      </c>
      <c r="G33" s="50">
        <v>12.4</v>
      </c>
      <c r="H33" s="50">
        <f t="shared" si="0"/>
        <v>92.537313432835816</v>
      </c>
    </row>
    <row r="34" spans="1:9">
      <c r="A34" s="32" t="s">
        <v>48</v>
      </c>
      <c r="B34" s="32" t="s">
        <v>14</v>
      </c>
      <c r="C34" s="35" t="s">
        <v>105</v>
      </c>
      <c r="D34" s="32"/>
      <c r="E34" s="34" t="s">
        <v>77</v>
      </c>
      <c r="F34" s="50">
        <f t="shared" ref="F34:G36" si="2">F35</f>
        <v>210</v>
      </c>
      <c r="G34" s="50">
        <f t="shared" si="2"/>
        <v>145.1</v>
      </c>
      <c r="H34" s="50">
        <f t="shared" si="0"/>
        <v>69.095238095238088</v>
      </c>
    </row>
    <row r="35" spans="1:9" ht="16.5" customHeight="1">
      <c r="A35" s="32" t="s">
        <v>48</v>
      </c>
      <c r="B35" s="32" t="s">
        <v>14</v>
      </c>
      <c r="C35" s="35" t="s">
        <v>106</v>
      </c>
      <c r="D35" s="32"/>
      <c r="E35" s="34" t="s">
        <v>13</v>
      </c>
      <c r="F35" s="50">
        <f t="shared" si="2"/>
        <v>210</v>
      </c>
      <c r="G35" s="50">
        <f t="shared" si="2"/>
        <v>145.1</v>
      </c>
      <c r="H35" s="50">
        <f t="shared" si="0"/>
        <v>69.095238095238088</v>
      </c>
      <c r="I35" s="23"/>
    </row>
    <row r="36" spans="1:9" ht="44.25" customHeight="1">
      <c r="A36" s="32" t="s">
        <v>48</v>
      </c>
      <c r="B36" s="32" t="s">
        <v>14</v>
      </c>
      <c r="C36" s="35" t="s">
        <v>106</v>
      </c>
      <c r="D36" s="32" t="s">
        <v>31</v>
      </c>
      <c r="E36" s="36" t="s">
        <v>45</v>
      </c>
      <c r="F36" s="50">
        <f t="shared" si="2"/>
        <v>210</v>
      </c>
      <c r="G36" s="50">
        <f t="shared" si="2"/>
        <v>145.1</v>
      </c>
      <c r="H36" s="50">
        <f t="shared" si="0"/>
        <v>69.095238095238088</v>
      </c>
    </row>
    <row r="37" spans="1:9" ht="17.25" customHeight="1">
      <c r="A37" s="32" t="s">
        <v>48</v>
      </c>
      <c r="B37" s="32" t="s">
        <v>14</v>
      </c>
      <c r="C37" s="35" t="s">
        <v>106</v>
      </c>
      <c r="D37" s="32" t="s">
        <v>25</v>
      </c>
      <c r="E37" s="34" t="s">
        <v>107</v>
      </c>
      <c r="F37" s="50">
        <v>210</v>
      </c>
      <c r="G37" s="50">
        <v>145.1</v>
      </c>
      <c r="H37" s="50">
        <f t="shared" si="0"/>
        <v>69.095238095238088</v>
      </c>
    </row>
    <row r="38" spans="1:9" ht="15.75" customHeight="1">
      <c r="A38" s="32" t="s">
        <v>48</v>
      </c>
      <c r="B38" s="32" t="s">
        <v>16</v>
      </c>
      <c r="C38" s="35"/>
      <c r="D38" s="32"/>
      <c r="E38" s="34" t="s">
        <v>15</v>
      </c>
      <c r="F38" s="50">
        <f>F39+F68</f>
        <v>1447.8</v>
      </c>
      <c r="G38" s="50">
        <f>G39+G68</f>
        <v>1235.5999999999999</v>
      </c>
      <c r="H38" s="50">
        <f t="shared" si="0"/>
        <v>85.343279458488738</v>
      </c>
    </row>
    <row r="39" spans="1:9" ht="45">
      <c r="A39" s="35" t="s">
        <v>48</v>
      </c>
      <c r="B39" s="35" t="s">
        <v>16</v>
      </c>
      <c r="C39" s="35" t="s">
        <v>93</v>
      </c>
      <c r="D39" s="35"/>
      <c r="E39" s="34" t="s">
        <v>133</v>
      </c>
      <c r="F39" s="50">
        <f>F40</f>
        <v>1234.8</v>
      </c>
      <c r="G39" s="50">
        <f>G40</f>
        <v>1022.5999999999999</v>
      </c>
      <c r="H39" s="50">
        <f t="shared" si="0"/>
        <v>82.815030774214449</v>
      </c>
    </row>
    <row r="40" spans="1:9" ht="27.75" customHeight="1">
      <c r="A40" s="35" t="s">
        <v>48</v>
      </c>
      <c r="B40" s="35" t="s">
        <v>16</v>
      </c>
      <c r="C40" s="35" t="s">
        <v>108</v>
      </c>
      <c r="D40" s="35" t="s">
        <v>134</v>
      </c>
      <c r="E40" s="34" t="s">
        <v>75</v>
      </c>
      <c r="F40" s="50">
        <f>F41+F48+F56+F62+F65+F51+F59</f>
        <v>1234.8</v>
      </c>
      <c r="G40" s="50">
        <f>G41+G48+G56+G62+G65+G51+G59</f>
        <v>1022.5999999999999</v>
      </c>
      <c r="H40" s="50">
        <f t="shared" si="0"/>
        <v>82.815030774214449</v>
      </c>
    </row>
    <row r="41" spans="1:9" ht="42.75" customHeight="1">
      <c r="A41" s="37" t="s">
        <v>48</v>
      </c>
      <c r="B41" s="37" t="s">
        <v>16</v>
      </c>
      <c r="C41" s="37" t="s">
        <v>124</v>
      </c>
      <c r="D41" s="37"/>
      <c r="E41" s="30" t="s">
        <v>125</v>
      </c>
      <c r="F41" s="50">
        <f>F42+F46</f>
        <v>669.3</v>
      </c>
      <c r="G41" s="50">
        <f>G42+G46</f>
        <v>604.6</v>
      </c>
      <c r="H41" s="50">
        <f t="shared" si="0"/>
        <v>90.333183923502176</v>
      </c>
    </row>
    <row r="42" spans="1:9" ht="45">
      <c r="A42" s="37" t="s">
        <v>48</v>
      </c>
      <c r="B42" s="37" t="s">
        <v>16</v>
      </c>
      <c r="C42" s="37" t="s">
        <v>124</v>
      </c>
      <c r="D42" s="37" t="s">
        <v>31</v>
      </c>
      <c r="E42" s="30" t="s">
        <v>45</v>
      </c>
      <c r="F42" s="50">
        <f>F43+F44+F45</f>
        <v>59.300000000000004</v>
      </c>
      <c r="G42" s="50">
        <f>G43+G44+G45</f>
        <v>6.1</v>
      </c>
      <c r="H42" s="50">
        <f t="shared" si="0"/>
        <v>10.286677908937603</v>
      </c>
    </row>
    <row r="43" spans="1:9" ht="45">
      <c r="A43" s="37" t="s">
        <v>48</v>
      </c>
      <c r="B43" s="37" t="s">
        <v>16</v>
      </c>
      <c r="C43" s="37" t="s">
        <v>124</v>
      </c>
      <c r="D43" s="37" t="s">
        <v>27</v>
      </c>
      <c r="E43" s="30" t="s">
        <v>26</v>
      </c>
      <c r="F43" s="50">
        <v>6.1</v>
      </c>
      <c r="G43" s="50">
        <v>6.1</v>
      </c>
      <c r="H43" s="50">
        <v>100</v>
      </c>
    </row>
    <row r="44" spans="1:9">
      <c r="A44" s="37" t="s">
        <v>48</v>
      </c>
      <c r="B44" s="37" t="s">
        <v>16</v>
      </c>
      <c r="C44" s="37" t="s">
        <v>124</v>
      </c>
      <c r="D44" s="37" t="s">
        <v>25</v>
      </c>
      <c r="E44" s="30" t="s">
        <v>107</v>
      </c>
      <c r="F44" s="50">
        <v>15</v>
      </c>
      <c r="G44" s="50">
        <v>0</v>
      </c>
      <c r="H44" s="50">
        <f t="shared" si="0"/>
        <v>0</v>
      </c>
    </row>
    <row r="45" spans="1:9">
      <c r="A45" s="37" t="s">
        <v>48</v>
      </c>
      <c r="B45" s="37" t="s">
        <v>16</v>
      </c>
      <c r="C45" s="37" t="s">
        <v>124</v>
      </c>
      <c r="D45" s="37" t="s">
        <v>136</v>
      </c>
      <c r="E45" s="30" t="s">
        <v>137</v>
      </c>
      <c r="F45" s="50">
        <v>38.200000000000003</v>
      </c>
      <c r="G45" s="50">
        <v>0</v>
      </c>
      <c r="H45" s="50">
        <f t="shared" si="0"/>
        <v>0</v>
      </c>
    </row>
    <row r="46" spans="1:9" ht="28.5" customHeight="1">
      <c r="A46" s="37" t="s">
        <v>48</v>
      </c>
      <c r="B46" s="37" t="s">
        <v>16</v>
      </c>
      <c r="C46" s="37" t="s">
        <v>124</v>
      </c>
      <c r="D46" s="37" t="s">
        <v>53</v>
      </c>
      <c r="E46" s="30" t="s">
        <v>76</v>
      </c>
      <c r="F46" s="50">
        <f>F47</f>
        <v>610</v>
      </c>
      <c r="G46" s="50">
        <f>G47</f>
        <v>598.5</v>
      </c>
      <c r="H46" s="50">
        <f t="shared" si="0"/>
        <v>98.114754098360663</v>
      </c>
    </row>
    <row r="47" spans="1:9" ht="19.5" customHeight="1">
      <c r="A47" s="37" t="s">
        <v>48</v>
      </c>
      <c r="B47" s="37" t="s">
        <v>16</v>
      </c>
      <c r="C47" s="37" t="s">
        <v>124</v>
      </c>
      <c r="D47" s="37" t="s">
        <v>126</v>
      </c>
      <c r="E47" s="30" t="s">
        <v>127</v>
      </c>
      <c r="F47" s="50">
        <v>610</v>
      </c>
      <c r="G47" s="50">
        <v>598.5</v>
      </c>
      <c r="H47" s="50">
        <f t="shared" si="0"/>
        <v>98.114754098360663</v>
      </c>
    </row>
    <row r="48" spans="1:9" ht="28.5" customHeight="1">
      <c r="A48" s="37" t="s">
        <v>48</v>
      </c>
      <c r="B48" s="37" t="s">
        <v>16</v>
      </c>
      <c r="C48" s="37" t="s">
        <v>128</v>
      </c>
      <c r="D48" s="37"/>
      <c r="E48" s="30" t="s">
        <v>129</v>
      </c>
      <c r="F48" s="50">
        <f>F49</f>
        <v>24.3</v>
      </c>
      <c r="G48" s="50">
        <f>G49</f>
        <v>24.3</v>
      </c>
      <c r="H48" s="50">
        <f t="shared" si="0"/>
        <v>100</v>
      </c>
    </row>
    <row r="49" spans="1:8" ht="46.5" customHeight="1">
      <c r="A49" s="37" t="s">
        <v>48</v>
      </c>
      <c r="B49" s="37" t="s">
        <v>16</v>
      </c>
      <c r="C49" s="37" t="s">
        <v>128</v>
      </c>
      <c r="D49" s="37" t="s">
        <v>31</v>
      </c>
      <c r="E49" s="30" t="s">
        <v>45</v>
      </c>
      <c r="F49" s="50">
        <f>F50</f>
        <v>24.3</v>
      </c>
      <c r="G49" s="50">
        <f>G50</f>
        <v>24.3</v>
      </c>
      <c r="H49" s="50">
        <f t="shared" si="0"/>
        <v>100</v>
      </c>
    </row>
    <row r="50" spans="1:8">
      <c r="A50" s="37" t="s">
        <v>48</v>
      </c>
      <c r="B50" s="37" t="s">
        <v>16</v>
      </c>
      <c r="C50" s="37" t="s">
        <v>128</v>
      </c>
      <c r="D50" s="37" t="s">
        <v>25</v>
      </c>
      <c r="E50" s="30" t="s">
        <v>107</v>
      </c>
      <c r="F50" s="50">
        <v>24.3</v>
      </c>
      <c r="G50" s="50">
        <v>24.3</v>
      </c>
      <c r="H50" s="50">
        <f t="shared" si="0"/>
        <v>100</v>
      </c>
    </row>
    <row r="51" spans="1:8" ht="31.5" customHeight="1">
      <c r="A51" s="37" t="s">
        <v>48</v>
      </c>
      <c r="B51" s="37" t="s">
        <v>16</v>
      </c>
      <c r="C51" s="37" t="s">
        <v>162</v>
      </c>
      <c r="D51" s="37"/>
      <c r="E51" s="30" t="s">
        <v>163</v>
      </c>
      <c r="F51" s="50">
        <f>F52+F54</f>
        <v>95.5</v>
      </c>
      <c r="G51" s="50">
        <f>G52+G54</f>
        <v>0</v>
      </c>
      <c r="H51" s="50">
        <f>H52+H54</f>
        <v>0</v>
      </c>
    </row>
    <row r="52" spans="1:8" ht="43.5" customHeight="1">
      <c r="A52" s="37" t="s">
        <v>48</v>
      </c>
      <c r="B52" s="37" t="s">
        <v>16</v>
      </c>
      <c r="C52" s="37" t="s">
        <v>162</v>
      </c>
      <c r="D52" s="37" t="s">
        <v>31</v>
      </c>
      <c r="E52" s="30" t="s">
        <v>45</v>
      </c>
      <c r="F52" s="50">
        <f>F53</f>
        <v>3.5</v>
      </c>
      <c r="G52" s="50">
        <f>G53</f>
        <v>0</v>
      </c>
      <c r="H52" s="50">
        <f>H53</f>
        <v>0</v>
      </c>
    </row>
    <row r="53" spans="1:8">
      <c r="A53" s="37" t="s">
        <v>48</v>
      </c>
      <c r="B53" s="37" t="s">
        <v>16</v>
      </c>
      <c r="C53" s="37" t="s">
        <v>162</v>
      </c>
      <c r="D53" s="37" t="s">
        <v>25</v>
      </c>
      <c r="E53" s="30" t="s">
        <v>107</v>
      </c>
      <c r="F53" s="50">
        <v>3.5</v>
      </c>
      <c r="G53" s="50">
        <v>0</v>
      </c>
      <c r="H53" s="50">
        <v>0</v>
      </c>
    </row>
    <row r="54" spans="1:8" ht="30" customHeight="1">
      <c r="A54" s="37" t="s">
        <v>48</v>
      </c>
      <c r="B54" s="37" t="s">
        <v>16</v>
      </c>
      <c r="C54" s="37" t="s">
        <v>162</v>
      </c>
      <c r="D54" s="37" t="s">
        <v>53</v>
      </c>
      <c r="E54" s="30" t="s">
        <v>76</v>
      </c>
      <c r="F54" s="50">
        <f>F55</f>
        <v>92</v>
      </c>
      <c r="G54" s="50">
        <f>G55</f>
        <v>0</v>
      </c>
      <c r="H54" s="50">
        <f>H55</f>
        <v>0</v>
      </c>
    </row>
    <row r="55" spans="1:8" ht="15" customHeight="1">
      <c r="A55" s="37" t="s">
        <v>48</v>
      </c>
      <c r="B55" s="37" t="s">
        <v>16</v>
      </c>
      <c r="C55" s="37" t="s">
        <v>162</v>
      </c>
      <c r="D55" s="37" t="s">
        <v>126</v>
      </c>
      <c r="E55" s="30" t="s">
        <v>127</v>
      </c>
      <c r="F55" s="50">
        <v>92</v>
      </c>
      <c r="G55" s="50">
        <v>0</v>
      </c>
      <c r="H55" s="50">
        <v>0</v>
      </c>
    </row>
    <row r="56" spans="1:8" ht="30" customHeight="1">
      <c r="A56" s="37" t="s">
        <v>48</v>
      </c>
      <c r="B56" s="37" t="s">
        <v>16</v>
      </c>
      <c r="C56" s="37" t="s">
        <v>158</v>
      </c>
      <c r="D56" s="37"/>
      <c r="E56" s="30" t="s">
        <v>159</v>
      </c>
      <c r="F56" s="50">
        <f>F57</f>
        <v>5</v>
      </c>
      <c r="G56" s="50">
        <f>G57</f>
        <v>0</v>
      </c>
      <c r="H56" s="50">
        <v>0</v>
      </c>
    </row>
    <row r="57" spans="1:8" ht="45">
      <c r="A57" s="37" t="s">
        <v>48</v>
      </c>
      <c r="B57" s="37" t="s">
        <v>16</v>
      </c>
      <c r="C57" s="37" t="s">
        <v>158</v>
      </c>
      <c r="D57" s="37" t="s">
        <v>31</v>
      </c>
      <c r="E57" s="30" t="s">
        <v>45</v>
      </c>
      <c r="F57" s="50">
        <f>F61</f>
        <v>5</v>
      </c>
      <c r="G57" s="50">
        <f>G61</f>
        <v>0</v>
      </c>
      <c r="H57" s="50">
        <v>0</v>
      </c>
    </row>
    <row r="58" spans="1:8">
      <c r="A58" s="37" t="s">
        <v>48</v>
      </c>
      <c r="B58" s="37" t="s">
        <v>16</v>
      </c>
      <c r="C58" s="37" t="s">
        <v>158</v>
      </c>
      <c r="D58" s="37" t="s">
        <v>25</v>
      </c>
      <c r="E58" s="30" t="s">
        <v>107</v>
      </c>
      <c r="F58" s="50">
        <v>5</v>
      </c>
      <c r="G58" s="50">
        <v>0</v>
      </c>
      <c r="H58" s="50">
        <v>0</v>
      </c>
    </row>
    <row r="59" spans="1:8" ht="28.5" customHeight="1">
      <c r="A59" s="37" t="s">
        <v>48</v>
      </c>
      <c r="B59" s="37" t="s">
        <v>16</v>
      </c>
      <c r="C59" s="37" t="s">
        <v>164</v>
      </c>
      <c r="D59" s="37"/>
      <c r="E59" s="30" t="s">
        <v>165</v>
      </c>
      <c r="F59" s="50">
        <f>F60</f>
        <v>5</v>
      </c>
      <c r="G59" s="50">
        <f>G60</f>
        <v>0</v>
      </c>
      <c r="H59" s="50">
        <v>0</v>
      </c>
    </row>
    <row r="60" spans="1:8" ht="45" customHeight="1">
      <c r="A60" s="37" t="s">
        <v>48</v>
      </c>
      <c r="B60" s="37" t="s">
        <v>16</v>
      </c>
      <c r="C60" s="37" t="s">
        <v>164</v>
      </c>
      <c r="D60" s="37" t="s">
        <v>31</v>
      </c>
      <c r="E60" s="30" t="s">
        <v>45</v>
      </c>
      <c r="F60" s="50">
        <f>F61</f>
        <v>5</v>
      </c>
      <c r="G60" s="50">
        <f>G61</f>
        <v>0</v>
      </c>
      <c r="H60" s="50">
        <v>0</v>
      </c>
    </row>
    <row r="61" spans="1:8">
      <c r="A61" s="37" t="s">
        <v>48</v>
      </c>
      <c r="B61" s="37" t="s">
        <v>16</v>
      </c>
      <c r="C61" s="37" t="s">
        <v>164</v>
      </c>
      <c r="D61" s="37" t="s">
        <v>25</v>
      </c>
      <c r="E61" s="30" t="s">
        <v>107</v>
      </c>
      <c r="F61" s="50">
        <v>5</v>
      </c>
      <c r="G61" s="50">
        <v>0</v>
      </c>
      <c r="H61" s="50">
        <v>0</v>
      </c>
    </row>
    <row r="62" spans="1:8" ht="30" customHeight="1">
      <c r="A62" s="37" t="s">
        <v>48</v>
      </c>
      <c r="B62" s="37" t="s">
        <v>16</v>
      </c>
      <c r="C62" s="37" t="s">
        <v>160</v>
      </c>
      <c r="D62" s="37"/>
      <c r="E62" s="30" t="s">
        <v>161</v>
      </c>
      <c r="F62" s="50">
        <f>F63</f>
        <v>115.7</v>
      </c>
      <c r="G62" s="50">
        <f>G63</f>
        <v>81.3</v>
      </c>
      <c r="H62" s="50">
        <f>G62/F62*100</f>
        <v>70.26793431287814</v>
      </c>
    </row>
    <row r="63" spans="1:8" ht="45">
      <c r="A63" s="37" t="s">
        <v>48</v>
      </c>
      <c r="B63" s="37" t="s">
        <v>16</v>
      </c>
      <c r="C63" s="37" t="s">
        <v>160</v>
      </c>
      <c r="D63" s="37" t="s">
        <v>31</v>
      </c>
      <c r="E63" s="30" t="s">
        <v>45</v>
      </c>
      <c r="F63" s="50">
        <f>F64</f>
        <v>115.7</v>
      </c>
      <c r="G63" s="50">
        <f>G64</f>
        <v>81.3</v>
      </c>
      <c r="H63" s="50">
        <f>G63/F63*100</f>
        <v>70.26793431287814</v>
      </c>
    </row>
    <row r="64" spans="1:8">
      <c r="A64" s="37" t="s">
        <v>48</v>
      </c>
      <c r="B64" s="37" t="s">
        <v>16</v>
      </c>
      <c r="C64" s="37" t="s">
        <v>160</v>
      </c>
      <c r="D64" s="37" t="s">
        <v>25</v>
      </c>
      <c r="E64" s="30" t="s">
        <v>107</v>
      </c>
      <c r="F64" s="50">
        <v>115.7</v>
      </c>
      <c r="G64" s="50">
        <v>81.3</v>
      </c>
      <c r="H64" s="50">
        <f>G64/F64*100</f>
        <v>70.26793431287814</v>
      </c>
    </row>
    <row r="65" spans="1:8" ht="28.5" customHeight="1">
      <c r="A65" s="35" t="s">
        <v>48</v>
      </c>
      <c r="B65" s="35" t="s">
        <v>16</v>
      </c>
      <c r="C65" s="35" t="s">
        <v>109</v>
      </c>
      <c r="D65" s="35"/>
      <c r="E65" s="34" t="s">
        <v>17</v>
      </c>
      <c r="F65" s="50">
        <f>F66</f>
        <v>320</v>
      </c>
      <c r="G65" s="50">
        <f>G66</f>
        <v>312.39999999999998</v>
      </c>
      <c r="H65" s="50">
        <f>G65/F65*100</f>
        <v>97.625</v>
      </c>
    </row>
    <row r="66" spans="1:8" ht="45">
      <c r="A66" s="35" t="s">
        <v>48</v>
      </c>
      <c r="B66" s="35" t="s">
        <v>16</v>
      </c>
      <c r="C66" s="35" t="s">
        <v>109</v>
      </c>
      <c r="D66" s="35" t="s">
        <v>31</v>
      </c>
      <c r="E66" s="34" t="s">
        <v>45</v>
      </c>
      <c r="F66" s="50">
        <f>F67</f>
        <v>320</v>
      </c>
      <c r="G66" s="50">
        <f>G67</f>
        <v>312.39999999999998</v>
      </c>
      <c r="H66" s="50">
        <f t="shared" si="0"/>
        <v>97.625</v>
      </c>
    </row>
    <row r="67" spans="1:8" ht="18.75" customHeight="1">
      <c r="A67" s="35" t="s">
        <v>48</v>
      </c>
      <c r="B67" s="35" t="s">
        <v>16</v>
      </c>
      <c r="C67" s="35" t="s">
        <v>109</v>
      </c>
      <c r="D67" s="35" t="s">
        <v>25</v>
      </c>
      <c r="E67" s="34" t="s">
        <v>99</v>
      </c>
      <c r="F67" s="50">
        <v>320</v>
      </c>
      <c r="G67" s="50">
        <v>312.39999999999998</v>
      </c>
      <c r="H67" s="50">
        <f t="shared" si="0"/>
        <v>97.625</v>
      </c>
    </row>
    <row r="68" spans="1:8" ht="29.25" customHeight="1">
      <c r="A68" s="35" t="s">
        <v>48</v>
      </c>
      <c r="B68" s="35" t="s">
        <v>16</v>
      </c>
      <c r="C68" s="35" t="s">
        <v>100</v>
      </c>
      <c r="D68" s="32"/>
      <c r="E68" s="34" t="s">
        <v>71</v>
      </c>
      <c r="F68" s="50">
        <f t="shared" ref="F68:G71" si="3">F69</f>
        <v>213</v>
      </c>
      <c r="G68" s="50">
        <f t="shared" si="3"/>
        <v>213</v>
      </c>
      <c r="H68" s="50">
        <f t="shared" si="0"/>
        <v>100</v>
      </c>
    </row>
    <row r="69" spans="1:8" ht="30" customHeight="1">
      <c r="A69" s="35" t="s">
        <v>48</v>
      </c>
      <c r="B69" s="35" t="s">
        <v>16</v>
      </c>
      <c r="C69" s="35" t="s">
        <v>110</v>
      </c>
      <c r="D69" s="32"/>
      <c r="E69" s="34" t="s">
        <v>75</v>
      </c>
      <c r="F69" s="50">
        <f t="shared" si="3"/>
        <v>213</v>
      </c>
      <c r="G69" s="50">
        <f t="shared" si="3"/>
        <v>213</v>
      </c>
      <c r="H69" s="50">
        <f t="shared" si="0"/>
        <v>100</v>
      </c>
    </row>
    <row r="70" spans="1:8" ht="28.5" customHeight="1">
      <c r="A70" s="35" t="s">
        <v>48</v>
      </c>
      <c r="B70" s="35" t="s">
        <v>16</v>
      </c>
      <c r="C70" s="35" t="s">
        <v>111</v>
      </c>
      <c r="D70" s="32"/>
      <c r="E70" s="34" t="s">
        <v>17</v>
      </c>
      <c r="F70" s="50">
        <f t="shared" si="3"/>
        <v>213</v>
      </c>
      <c r="G70" s="50">
        <f t="shared" si="3"/>
        <v>213</v>
      </c>
      <c r="H70" s="50">
        <f t="shared" si="0"/>
        <v>100</v>
      </c>
    </row>
    <row r="71" spans="1:8" ht="21" customHeight="1">
      <c r="A71" s="35" t="s">
        <v>48</v>
      </c>
      <c r="B71" s="35" t="s">
        <v>16</v>
      </c>
      <c r="C71" s="35" t="s">
        <v>112</v>
      </c>
      <c r="D71" s="35" t="s">
        <v>33</v>
      </c>
      <c r="E71" s="34" t="s">
        <v>32</v>
      </c>
      <c r="F71" s="50">
        <f t="shared" si="3"/>
        <v>213</v>
      </c>
      <c r="G71" s="50">
        <f t="shared" si="3"/>
        <v>213</v>
      </c>
      <c r="H71" s="50">
        <f t="shared" si="0"/>
        <v>100</v>
      </c>
    </row>
    <row r="72" spans="1:8" ht="46.5" customHeight="1">
      <c r="A72" s="32" t="s">
        <v>48</v>
      </c>
      <c r="B72" s="32" t="s">
        <v>16</v>
      </c>
      <c r="C72" s="35" t="s">
        <v>112</v>
      </c>
      <c r="D72" s="32" t="s">
        <v>78</v>
      </c>
      <c r="E72" s="34" t="s">
        <v>91</v>
      </c>
      <c r="F72" s="50">
        <v>213</v>
      </c>
      <c r="G72" s="50">
        <v>213</v>
      </c>
      <c r="H72" s="50">
        <f t="shared" si="0"/>
        <v>100</v>
      </c>
    </row>
    <row r="73" spans="1:8" ht="31.5" customHeight="1">
      <c r="A73" s="35" t="s">
        <v>48</v>
      </c>
      <c r="B73" s="35" t="s">
        <v>41</v>
      </c>
      <c r="C73" s="35"/>
      <c r="D73" s="35"/>
      <c r="E73" s="34" t="s">
        <v>42</v>
      </c>
      <c r="F73" s="50">
        <f>F74</f>
        <v>194324.1</v>
      </c>
      <c r="G73" s="50">
        <f>G74</f>
        <v>170334.1</v>
      </c>
      <c r="H73" s="50">
        <f t="shared" si="0"/>
        <v>87.65464499771258</v>
      </c>
    </row>
    <row r="74" spans="1:8" ht="16.5" customHeight="1">
      <c r="A74" s="35" t="s">
        <v>48</v>
      </c>
      <c r="B74" s="35" t="s">
        <v>43</v>
      </c>
      <c r="C74" s="35"/>
      <c r="D74" s="35"/>
      <c r="E74" s="34" t="s">
        <v>44</v>
      </c>
      <c r="F74" s="50">
        <f>F75+F118</f>
        <v>194324.1</v>
      </c>
      <c r="G74" s="50">
        <f>G75+G118</f>
        <v>170334.1</v>
      </c>
      <c r="H74" s="50">
        <f t="shared" si="0"/>
        <v>87.65464499771258</v>
      </c>
    </row>
    <row r="75" spans="1:8" ht="45.6" customHeight="1">
      <c r="A75" s="35" t="s">
        <v>48</v>
      </c>
      <c r="B75" s="35" t="s">
        <v>43</v>
      </c>
      <c r="C75" s="35" t="s">
        <v>93</v>
      </c>
      <c r="D75" s="35"/>
      <c r="E75" s="34" t="s">
        <v>133</v>
      </c>
      <c r="F75" s="50">
        <f>F76</f>
        <v>154727.1</v>
      </c>
      <c r="G75" s="50">
        <f>G76</f>
        <v>130737.1</v>
      </c>
      <c r="H75" s="50">
        <f t="shared" si="0"/>
        <v>84.495282339034333</v>
      </c>
    </row>
    <row r="76" spans="1:8" ht="28.5" customHeight="1">
      <c r="A76" s="35" t="s">
        <v>48</v>
      </c>
      <c r="B76" s="35" t="s">
        <v>43</v>
      </c>
      <c r="C76" s="35" t="s">
        <v>113</v>
      </c>
      <c r="D76" s="35"/>
      <c r="E76" s="34" t="s">
        <v>79</v>
      </c>
      <c r="F76" s="50">
        <f>F110+F77+F80+F115+F104+F107+F83+F86+F89+F92+F95+F98+F101</f>
        <v>154727.1</v>
      </c>
      <c r="G76" s="50">
        <f>G110+G77+G80+G115+G104+G107+G83+G86+G89+G92+G95+G98+G101</f>
        <v>130737.1</v>
      </c>
      <c r="H76" s="50">
        <f t="shared" si="0"/>
        <v>84.495282339034333</v>
      </c>
    </row>
    <row r="77" spans="1:8" ht="30.75" customHeight="1">
      <c r="A77" s="35" t="s">
        <v>48</v>
      </c>
      <c r="B77" s="35" t="s">
        <v>43</v>
      </c>
      <c r="C77" s="35" t="s">
        <v>155</v>
      </c>
      <c r="D77" s="35"/>
      <c r="E77" s="34" t="s">
        <v>166</v>
      </c>
      <c r="F77" s="50">
        <f>F78</f>
        <v>9777.2999999999993</v>
      </c>
      <c r="G77" s="50">
        <f>G78</f>
        <v>9777.2999999999993</v>
      </c>
      <c r="H77" s="50">
        <v>100</v>
      </c>
    </row>
    <row r="78" spans="1:8" ht="47.25" customHeight="1">
      <c r="A78" s="35" t="s">
        <v>48</v>
      </c>
      <c r="B78" s="35" t="s">
        <v>43</v>
      </c>
      <c r="C78" s="35" t="s">
        <v>155</v>
      </c>
      <c r="D78" s="35" t="s">
        <v>31</v>
      </c>
      <c r="E78" s="34" t="s">
        <v>45</v>
      </c>
      <c r="F78" s="50">
        <f>F79</f>
        <v>9777.2999999999993</v>
      </c>
      <c r="G78" s="50">
        <f>G79</f>
        <v>9777.2999999999993</v>
      </c>
      <c r="H78" s="50">
        <v>100</v>
      </c>
    </row>
    <row r="79" spans="1:8" ht="17.25" customHeight="1">
      <c r="A79" s="35" t="s">
        <v>48</v>
      </c>
      <c r="B79" s="35" t="s">
        <v>43</v>
      </c>
      <c r="C79" s="35" t="s">
        <v>155</v>
      </c>
      <c r="D79" s="35" t="s">
        <v>25</v>
      </c>
      <c r="E79" s="34" t="s">
        <v>107</v>
      </c>
      <c r="F79" s="50">
        <v>9777.2999999999993</v>
      </c>
      <c r="G79" s="50">
        <v>9777.2999999999993</v>
      </c>
      <c r="H79" s="50">
        <v>100</v>
      </c>
    </row>
    <row r="80" spans="1:8" ht="33.75" customHeight="1">
      <c r="A80" s="35" t="s">
        <v>48</v>
      </c>
      <c r="B80" s="35" t="s">
        <v>43</v>
      </c>
      <c r="C80" s="35" t="s">
        <v>156</v>
      </c>
      <c r="D80" s="35"/>
      <c r="E80" s="34" t="s">
        <v>184</v>
      </c>
      <c r="F80" s="50">
        <f>F81</f>
        <v>8695.4</v>
      </c>
      <c r="G80" s="50">
        <f>G81</f>
        <v>8695.4</v>
      </c>
      <c r="H80" s="50">
        <v>100</v>
      </c>
    </row>
    <row r="81" spans="1:8" ht="45" customHeight="1">
      <c r="A81" s="35" t="s">
        <v>48</v>
      </c>
      <c r="B81" s="35" t="s">
        <v>43</v>
      </c>
      <c r="C81" s="35" t="s">
        <v>156</v>
      </c>
      <c r="D81" s="35" t="s">
        <v>31</v>
      </c>
      <c r="E81" s="34" t="s">
        <v>45</v>
      </c>
      <c r="F81" s="50">
        <f>F82</f>
        <v>8695.4</v>
      </c>
      <c r="G81" s="50">
        <f>G82</f>
        <v>8695.4</v>
      </c>
      <c r="H81" s="50">
        <v>100</v>
      </c>
    </row>
    <row r="82" spans="1:8" ht="18.75" customHeight="1">
      <c r="A82" s="35" t="s">
        <v>48</v>
      </c>
      <c r="B82" s="35" t="s">
        <v>43</v>
      </c>
      <c r="C82" s="35" t="s">
        <v>156</v>
      </c>
      <c r="D82" s="35" t="s">
        <v>25</v>
      </c>
      <c r="E82" s="34" t="s">
        <v>107</v>
      </c>
      <c r="F82" s="50">
        <v>8695.4</v>
      </c>
      <c r="G82" s="50">
        <v>8695.4</v>
      </c>
      <c r="H82" s="50">
        <v>100</v>
      </c>
    </row>
    <row r="83" spans="1:8" ht="46.5" customHeight="1">
      <c r="A83" s="35" t="s">
        <v>48</v>
      </c>
      <c r="B83" s="35" t="s">
        <v>43</v>
      </c>
      <c r="C83" s="35" t="s">
        <v>167</v>
      </c>
      <c r="D83" s="35"/>
      <c r="E83" s="34" t="s">
        <v>168</v>
      </c>
      <c r="F83" s="50">
        <f>F84</f>
        <v>4007.5</v>
      </c>
      <c r="G83" s="50">
        <f>G84</f>
        <v>4007.5</v>
      </c>
      <c r="H83" s="50">
        <v>100</v>
      </c>
    </row>
    <row r="84" spans="1:8" ht="45.75" customHeight="1">
      <c r="A84" s="35" t="s">
        <v>48</v>
      </c>
      <c r="B84" s="35" t="s">
        <v>43</v>
      </c>
      <c r="C84" s="35" t="s">
        <v>167</v>
      </c>
      <c r="D84" s="35" t="s">
        <v>31</v>
      </c>
      <c r="E84" s="34" t="s">
        <v>45</v>
      </c>
      <c r="F84" s="50">
        <f>F85</f>
        <v>4007.5</v>
      </c>
      <c r="G84" s="50">
        <f>G85</f>
        <v>4007.5</v>
      </c>
      <c r="H84" s="50">
        <v>100</v>
      </c>
    </row>
    <row r="85" spans="1:8" ht="18.75" customHeight="1">
      <c r="A85" s="35" t="s">
        <v>48</v>
      </c>
      <c r="B85" s="35" t="s">
        <v>43</v>
      </c>
      <c r="C85" s="35" t="s">
        <v>167</v>
      </c>
      <c r="D85" s="35" t="s">
        <v>25</v>
      </c>
      <c r="E85" s="34" t="s">
        <v>107</v>
      </c>
      <c r="F85" s="50">
        <v>4007.5</v>
      </c>
      <c r="G85" s="50">
        <v>4007.5</v>
      </c>
      <c r="H85" s="50">
        <v>100</v>
      </c>
    </row>
    <row r="86" spans="1:8" ht="29.25" customHeight="1">
      <c r="A86" s="48" t="s">
        <v>48</v>
      </c>
      <c r="B86" s="48" t="s">
        <v>43</v>
      </c>
      <c r="C86" s="47" t="s">
        <v>169</v>
      </c>
      <c r="D86" s="35"/>
      <c r="E86" s="34" t="s">
        <v>170</v>
      </c>
      <c r="F86" s="50">
        <f>F87</f>
        <v>774.6</v>
      </c>
      <c r="G86" s="50">
        <f>G87</f>
        <v>774.6</v>
      </c>
      <c r="H86" s="50">
        <v>100</v>
      </c>
    </row>
    <row r="87" spans="1:8" ht="46.5" customHeight="1">
      <c r="A87" s="35" t="s">
        <v>48</v>
      </c>
      <c r="B87" s="35" t="s">
        <v>43</v>
      </c>
      <c r="C87" s="35" t="s">
        <v>169</v>
      </c>
      <c r="D87" s="35" t="s">
        <v>31</v>
      </c>
      <c r="E87" s="34" t="s">
        <v>45</v>
      </c>
      <c r="F87" s="50">
        <f>F88</f>
        <v>774.6</v>
      </c>
      <c r="G87" s="50">
        <f>G88</f>
        <v>774.6</v>
      </c>
      <c r="H87" s="50">
        <v>100</v>
      </c>
    </row>
    <row r="88" spans="1:8" ht="18.75" customHeight="1">
      <c r="A88" s="35" t="s">
        <v>48</v>
      </c>
      <c r="B88" s="35" t="s">
        <v>43</v>
      </c>
      <c r="C88" s="35" t="s">
        <v>169</v>
      </c>
      <c r="D88" s="35" t="s">
        <v>25</v>
      </c>
      <c r="E88" s="34" t="s">
        <v>107</v>
      </c>
      <c r="F88" s="50">
        <v>774.6</v>
      </c>
      <c r="G88" s="50">
        <v>774.6</v>
      </c>
      <c r="H88" s="50">
        <v>100</v>
      </c>
    </row>
    <row r="89" spans="1:8" ht="46.5" customHeight="1">
      <c r="A89" s="48" t="s">
        <v>48</v>
      </c>
      <c r="B89" s="48" t="s">
        <v>43</v>
      </c>
      <c r="C89" s="47" t="s">
        <v>171</v>
      </c>
      <c r="D89" s="35"/>
      <c r="E89" s="34" t="s">
        <v>174</v>
      </c>
      <c r="F89" s="50">
        <f>F90</f>
        <v>4.5999999999999996</v>
      </c>
      <c r="G89" s="50">
        <f>G90</f>
        <v>4.5999999999999996</v>
      </c>
      <c r="H89" s="50">
        <v>100</v>
      </c>
    </row>
    <row r="90" spans="1:8" ht="42.75" customHeight="1">
      <c r="A90" s="35" t="s">
        <v>48</v>
      </c>
      <c r="B90" s="35" t="s">
        <v>43</v>
      </c>
      <c r="C90" s="47" t="s">
        <v>171</v>
      </c>
      <c r="D90" s="35" t="s">
        <v>31</v>
      </c>
      <c r="E90" s="34" t="s">
        <v>45</v>
      </c>
      <c r="F90" s="50">
        <f>F91</f>
        <v>4.5999999999999996</v>
      </c>
      <c r="G90" s="50">
        <f>G91</f>
        <v>4.5999999999999996</v>
      </c>
      <c r="H90" s="50">
        <v>100</v>
      </c>
    </row>
    <row r="91" spans="1:8" ht="18.75" customHeight="1">
      <c r="A91" s="35" t="s">
        <v>48</v>
      </c>
      <c r="B91" s="35" t="s">
        <v>43</v>
      </c>
      <c r="C91" s="47" t="s">
        <v>171</v>
      </c>
      <c r="D91" s="35" t="s">
        <v>25</v>
      </c>
      <c r="E91" s="34" t="s">
        <v>107</v>
      </c>
      <c r="F91" s="50">
        <v>4.5999999999999996</v>
      </c>
      <c r="G91" s="50">
        <v>4.5999999999999996</v>
      </c>
      <c r="H91" s="50">
        <v>100</v>
      </c>
    </row>
    <row r="92" spans="1:8" ht="31.5" customHeight="1">
      <c r="A92" s="48" t="s">
        <v>48</v>
      </c>
      <c r="B92" s="48" t="s">
        <v>43</v>
      </c>
      <c r="C92" s="47" t="s">
        <v>172</v>
      </c>
      <c r="D92" s="35"/>
      <c r="E92" s="34" t="s">
        <v>185</v>
      </c>
      <c r="F92" s="50">
        <f>F93</f>
        <v>884.4</v>
      </c>
      <c r="G92" s="50">
        <f>G93</f>
        <v>884.4</v>
      </c>
      <c r="H92" s="50">
        <v>100</v>
      </c>
    </row>
    <row r="93" spans="1:8" ht="18.75" customHeight="1">
      <c r="A93" s="35" t="s">
        <v>48</v>
      </c>
      <c r="B93" s="35" t="s">
        <v>43</v>
      </c>
      <c r="C93" s="47" t="s">
        <v>172</v>
      </c>
      <c r="D93" s="35" t="s">
        <v>31</v>
      </c>
      <c r="E93" s="34" t="s">
        <v>45</v>
      </c>
      <c r="F93" s="50">
        <f>F94</f>
        <v>884.4</v>
      </c>
      <c r="G93" s="50">
        <f>G94</f>
        <v>884.4</v>
      </c>
      <c r="H93" s="50">
        <v>100</v>
      </c>
    </row>
    <row r="94" spans="1:8" ht="18.75" customHeight="1">
      <c r="A94" s="35" t="s">
        <v>48</v>
      </c>
      <c r="B94" s="35" t="s">
        <v>43</v>
      </c>
      <c r="C94" s="47" t="s">
        <v>172</v>
      </c>
      <c r="D94" s="35" t="s">
        <v>25</v>
      </c>
      <c r="E94" s="34" t="s">
        <v>107</v>
      </c>
      <c r="F94" s="50">
        <v>884.4</v>
      </c>
      <c r="G94" s="50">
        <v>884.4</v>
      </c>
      <c r="H94" s="50">
        <v>100</v>
      </c>
    </row>
    <row r="95" spans="1:8" ht="46.5" customHeight="1">
      <c r="A95" s="48" t="s">
        <v>48</v>
      </c>
      <c r="B95" s="48" t="s">
        <v>43</v>
      </c>
      <c r="C95" s="47" t="s">
        <v>173</v>
      </c>
      <c r="D95" s="35"/>
      <c r="E95" s="34" t="s">
        <v>175</v>
      </c>
      <c r="F95" s="50">
        <f>F96</f>
        <v>4283.1000000000004</v>
      </c>
      <c r="G95" s="50">
        <f>G96</f>
        <v>4283.1000000000004</v>
      </c>
      <c r="H95" s="50">
        <v>100</v>
      </c>
    </row>
    <row r="96" spans="1:8" ht="44.25" customHeight="1">
      <c r="A96" s="35" t="s">
        <v>48</v>
      </c>
      <c r="B96" s="35" t="s">
        <v>43</v>
      </c>
      <c r="C96" s="47" t="s">
        <v>173</v>
      </c>
      <c r="D96" s="35" t="s">
        <v>31</v>
      </c>
      <c r="E96" s="34" t="s">
        <v>45</v>
      </c>
      <c r="F96" s="50">
        <f>F97</f>
        <v>4283.1000000000004</v>
      </c>
      <c r="G96" s="50">
        <f>G97</f>
        <v>4283.1000000000004</v>
      </c>
      <c r="H96" s="50">
        <v>100</v>
      </c>
    </row>
    <row r="97" spans="1:8" ht="17.25" customHeight="1">
      <c r="A97" s="35" t="s">
        <v>48</v>
      </c>
      <c r="B97" s="35" t="s">
        <v>43</v>
      </c>
      <c r="C97" s="47" t="s">
        <v>173</v>
      </c>
      <c r="D97" s="35" t="s">
        <v>25</v>
      </c>
      <c r="E97" s="34" t="s">
        <v>107</v>
      </c>
      <c r="F97" s="50">
        <v>4283.1000000000004</v>
      </c>
      <c r="G97" s="50">
        <v>4283.1000000000004</v>
      </c>
      <c r="H97" s="50">
        <v>100</v>
      </c>
    </row>
    <row r="98" spans="1:8" ht="45" customHeight="1">
      <c r="A98" s="48" t="s">
        <v>48</v>
      </c>
      <c r="B98" s="48" t="s">
        <v>43</v>
      </c>
      <c r="C98" s="47" t="s">
        <v>176</v>
      </c>
      <c r="D98" s="35"/>
      <c r="E98" s="34" t="s">
        <v>178</v>
      </c>
      <c r="F98" s="50">
        <f>F99</f>
        <v>3403.2</v>
      </c>
      <c r="G98" s="50">
        <f>G99</f>
        <v>3403.2</v>
      </c>
      <c r="H98" s="50">
        <v>100</v>
      </c>
    </row>
    <row r="99" spans="1:8" ht="45" customHeight="1">
      <c r="A99" s="35" t="s">
        <v>48</v>
      </c>
      <c r="B99" s="35" t="s">
        <v>43</v>
      </c>
      <c r="C99" s="47" t="s">
        <v>176</v>
      </c>
      <c r="D99" s="35" t="s">
        <v>31</v>
      </c>
      <c r="E99" s="34" t="s">
        <v>45</v>
      </c>
      <c r="F99" s="50">
        <f>F100</f>
        <v>3403.2</v>
      </c>
      <c r="G99" s="50">
        <f>G100</f>
        <v>3403.2</v>
      </c>
      <c r="H99" s="50">
        <v>100</v>
      </c>
    </row>
    <row r="100" spans="1:8" ht="17.25" customHeight="1">
      <c r="A100" s="35" t="s">
        <v>48</v>
      </c>
      <c r="B100" s="35" t="s">
        <v>43</v>
      </c>
      <c r="C100" s="47" t="s">
        <v>176</v>
      </c>
      <c r="D100" s="35" t="s">
        <v>25</v>
      </c>
      <c r="E100" s="34" t="s">
        <v>107</v>
      </c>
      <c r="F100" s="50">
        <v>3403.2</v>
      </c>
      <c r="G100" s="50">
        <v>3403.2</v>
      </c>
      <c r="H100" s="50">
        <v>100</v>
      </c>
    </row>
    <row r="101" spans="1:8" ht="30" customHeight="1">
      <c r="A101" s="48" t="s">
        <v>48</v>
      </c>
      <c r="B101" s="48" t="s">
        <v>43</v>
      </c>
      <c r="C101" s="47" t="s">
        <v>177</v>
      </c>
      <c r="D101" s="35"/>
      <c r="E101" s="34" t="s">
        <v>179</v>
      </c>
      <c r="F101" s="50">
        <f>F102</f>
        <v>2500</v>
      </c>
      <c r="G101" s="50">
        <f>G102</f>
        <v>2500</v>
      </c>
      <c r="H101" s="50">
        <v>100</v>
      </c>
    </row>
    <row r="102" spans="1:8" ht="43.5" customHeight="1">
      <c r="A102" s="35" t="s">
        <v>48</v>
      </c>
      <c r="B102" s="35" t="s">
        <v>43</v>
      </c>
      <c r="C102" s="47" t="s">
        <v>177</v>
      </c>
      <c r="D102" s="35" t="s">
        <v>31</v>
      </c>
      <c r="E102" s="34" t="s">
        <v>45</v>
      </c>
      <c r="F102" s="50">
        <f>F103</f>
        <v>2500</v>
      </c>
      <c r="G102" s="50">
        <f>G103</f>
        <v>2500</v>
      </c>
      <c r="H102" s="50">
        <v>100</v>
      </c>
    </row>
    <row r="103" spans="1:8" ht="17.25" customHeight="1">
      <c r="A103" s="35" t="s">
        <v>48</v>
      </c>
      <c r="B103" s="35" t="s">
        <v>43</v>
      </c>
      <c r="C103" s="47" t="s">
        <v>177</v>
      </c>
      <c r="D103" s="35" t="s">
        <v>25</v>
      </c>
      <c r="E103" s="34" t="s">
        <v>107</v>
      </c>
      <c r="F103" s="50">
        <v>2500</v>
      </c>
      <c r="G103" s="50">
        <v>2500</v>
      </c>
      <c r="H103" s="50">
        <v>100</v>
      </c>
    </row>
    <row r="104" spans="1:8" ht="45.75" customHeight="1">
      <c r="A104" s="35" t="s">
        <v>48</v>
      </c>
      <c r="B104" s="35" t="s">
        <v>43</v>
      </c>
      <c r="C104" s="35" t="s">
        <v>157</v>
      </c>
      <c r="D104" s="35"/>
      <c r="E104" s="34" t="s">
        <v>181</v>
      </c>
      <c r="F104" s="50">
        <f>F105</f>
        <v>1957</v>
      </c>
      <c r="G104" s="50">
        <f>G105</f>
        <v>1957</v>
      </c>
      <c r="H104" s="50">
        <v>100</v>
      </c>
    </row>
    <row r="105" spans="1:8" ht="42.75" customHeight="1">
      <c r="A105" s="35" t="s">
        <v>48</v>
      </c>
      <c r="B105" s="35" t="s">
        <v>43</v>
      </c>
      <c r="C105" s="35" t="s">
        <v>157</v>
      </c>
      <c r="D105" s="35" t="s">
        <v>31</v>
      </c>
      <c r="E105" s="34" t="s">
        <v>45</v>
      </c>
      <c r="F105" s="50">
        <f>F106</f>
        <v>1957</v>
      </c>
      <c r="G105" s="50">
        <f>G106</f>
        <v>1957</v>
      </c>
      <c r="H105" s="50">
        <v>100</v>
      </c>
    </row>
    <row r="106" spans="1:8" ht="24" customHeight="1">
      <c r="A106" s="35" t="s">
        <v>48</v>
      </c>
      <c r="B106" s="35" t="s">
        <v>43</v>
      </c>
      <c r="C106" s="35" t="s">
        <v>157</v>
      </c>
      <c r="D106" s="35" t="s">
        <v>25</v>
      </c>
      <c r="E106" s="34" t="s">
        <v>107</v>
      </c>
      <c r="F106" s="50">
        <v>1957</v>
      </c>
      <c r="G106" s="50">
        <v>1957</v>
      </c>
      <c r="H106" s="50">
        <v>100</v>
      </c>
    </row>
    <row r="107" spans="1:8" ht="47.25" customHeight="1">
      <c r="A107" s="35" t="s">
        <v>48</v>
      </c>
      <c r="B107" s="35" t="s">
        <v>43</v>
      </c>
      <c r="C107" s="35" t="s">
        <v>180</v>
      </c>
      <c r="D107" s="35"/>
      <c r="E107" s="34" t="s">
        <v>182</v>
      </c>
      <c r="F107" s="50">
        <f>F108</f>
        <v>18157.3</v>
      </c>
      <c r="G107" s="50">
        <f>G108</f>
        <v>18157.3</v>
      </c>
      <c r="H107" s="50">
        <v>100</v>
      </c>
    </row>
    <row r="108" spans="1:8" ht="45" customHeight="1">
      <c r="A108" s="35" t="s">
        <v>48</v>
      </c>
      <c r="B108" s="35" t="s">
        <v>43</v>
      </c>
      <c r="C108" s="35" t="s">
        <v>180</v>
      </c>
      <c r="D108" s="35" t="s">
        <v>31</v>
      </c>
      <c r="E108" s="34" t="s">
        <v>45</v>
      </c>
      <c r="F108" s="50">
        <f>F109</f>
        <v>18157.3</v>
      </c>
      <c r="G108" s="50">
        <f>G109</f>
        <v>18157.3</v>
      </c>
      <c r="H108" s="50">
        <v>100</v>
      </c>
    </row>
    <row r="109" spans="1:8" ht="20.25" customHeight="1">
      <c r="A109" s="35" t="s">
        <v>48</v>
      </c>
      <c r="B109" s="35" t="s">
        <v>43</v>
      </c>
      <c r="C109" s="35" t="s">
        <v>180</v>
      </c>
      <c r="D109" s="35" t="s">
        <v>25</v>
      </c>
      <c r="E109" s="34" t="s">
        <v>107</v>
      </c>
      <c r="F109" s="50">
        <v>18157.3</v>
      </c>
      <c r="G109" s="50">
        <v>18157.3</v>
      </c>
      <c r="H109" s="50">
        <v>100</v>
      </c>
    </row>
    <row r="110" spans="1:8" ht="30" customHeight="1">
      <c r="A110" s="35" t="s">
        <v>48</v>
      </c>
      <c r="B110" s="35" t="s">
        <v>43</v>
      </c>
      <c r="C110" s="35" t="s">
        <v>114</v>
      </c>
      <c r="D110" s="35"/>
      <c r="E110" s="34" t="s">
        <v>80</v>
      </c>
      <c r="F110" s="50">
        <f>F111</f>
        <v>40619.4</v>
      </c>
      <c r="G110" s="50">
        <f>G111</f>
        <v>31683.4</v>
      </c>
      <c r="H110" s="50">
        <f t="shared" si="0"/>
        <v>78.000659783256282</v>
      </c>
    </row>
    <row r="111" spans="1:8" ht="43.5" customHeight="1">
      <c r="A111" s="35" t="s">
        <v>48</v>
      </c>
      <c r="B111" s="35" t="s">
        <v>43</v>
      </c>
      <c r="C111" s="35" t="s">
        <v>114</v>
      </c>
      <c r="D111" s="35" t="s">
        <v>31</v>
      </c>
      <c r="E111" s="34" t="s">
        <v>45</v>
      </c>
      <c r="F111" s="50">
        <f>F112+F113+F114</f>
        <v>40619.4</v>
      </c>
      <c r="G111" s="50">
        <f>G112+G113+G114</f>
        <v>31683.4</v>
      </c>
      <c r="H111" s="50">
        <f t="shared" si="0"/>
        <v>78.000659783256282</v>
      </c>
    </row>
    <row r="112" spans="1:8" ht="44.25" customHeight="1">
      <c r="A112" s="35" t="s">
        <v>48</v>
      </c>
      <c r="B112" s="35" t="s">
        <v>43</v>
      </c>
      <c r="C112" s="35" t="s">
        <v>114</v>
      </c>
      <c r="D112" s="35" t="s">
        <v>27</v>
      </c>
      <c r="E112" s="34" t="s">
        <v>26</v>
      </c>
      <c r="F112" s="50">
        <v>622.9</v>
      </c>
      <c r="G112" s="50">
        <v>485.8</v>
      </c>
      <c r="H112" s="50">
        <f t="shared" si="0"/>
        <v>77.990046556429604</v>
      </c>
    </row>
    <row r="113" spans="1:8" ht="18" customHeight="1">
      <c r="A113" s="35" t="s">
        <v>48</v>
      </c>
      <c r="B113" s="35" t="s">
        <v>43</v>
      </c>
      <c r="C113" s="35" t="s">
        <v>114</v>
      </c>
      <c r="D113" s="35" t="s">
        <v>25</v>
      </c>
      <c r="E113" s="34" t="s">
        <v>107</v>
      </c>
      <c r="F113" s="51">
        <v>39010.1</v>
      </c>
      <c r="G113" s="50">
        <v>30537.200000000001</v>
      </c>
      <c r="H113" s="50">
        <f t="shared" si="0"/>
        <v>78.2802402454749</v>
      </c>
    </row>
    <row r="114" spans="1:8">
      <c r="A114" s="35" t="s">
        <v>48</v>
      </c>
      <c r="B114" s="35" t="s">
        <v>43</v>
      </c>
      <c r="C114" s="35" t="s">
        <v>114</v>
      </c>
      <c r="D114" s="35" t="s">
        <v>136</v>
      </c>
      <c r="E114" s="34" t="s">
        <v>137</v>
      </c>
      <c r="F114" s="51">
        <v>986.4</v>
      </c>
      <c r="G114" s="50">
        <v>660.4</v>
      </c>
      <c r="H114" s="50">
        <f t="shared" si="0"/>
        <v>66.950527169505264</v>
      </c>
    </row>
    <row r="115" spans="1:8" ht="28.5" customHeight="1">
      <c r="A115" s="32" t="s">
        <v>48</v>
      </c>
      <c r="B115" s="32" t="s">
        <v>43</v>
      </c>
      <c r="C115" s="35" t="s">
        <v>139</v>
      </c>
      <c r="D115" s="32"/>
      <c r="E115" s="34" t="s">
        <v>140</v>
      </c>
      <c r="F115" s="50">
        <f>F116</f>
        <v>59663.3</v>
      </c>
      <c r="G115" s="50">
        <f>G116</f>
        <v>44609.3</v>
      </c>
      <c r="H115" s="50">
        <f t="shared" ref="H115:H174" si="4">G115/F115*100</f>
        <v>74.768408720268582</v>
      </c>
    </row>
    <row r="116" spans="1:8" ht="43.5" customHeight="1">
      <c r="A116" s="32" t="s">
        <v>48</v>
      </c>
      <c r="B116" s="32" t="s">
        <v>43</v>
      </c>
      <c r="C116" s="35" t="s">
        <v>139</v>
      </c>
      <c r="D116" s="32" t="s">
        <v>31</v>
      </c>
      <c r="E116" s="34" t="s">
        <v>45</v>
      </c>
      <c r="F116" s="50">
        <f>F117</f>
        <v>59663.3</v>
      </c>
      <c r="G116" s="50">
        <f>G117</f>
        <v>44609.3</v>
      </c>
      <c r="H116" s="50">
        <f t="shared" si="4"/>
        <v>74.768408720268582</v>
      </c>
    </row>
    <row r="117" spans="1:8" ht="21" customHeight="1">
      <c r="A117" s="32" t="s">
        <v>48</v>
      </c>
      <c r="B117" s="32" t="s">
        <v>43</v>
      </c>
      <c r="C117" s="35" t="s">
        <v>139</v>
      </c>
      <c r="D117" s="32" t="s">
        <v>25</v>
      </c>
      <c r="E117" s="38" t="s">
        <v>99</v>
      </c>
      <c r="F117" s="50">
        <v>59663.3</v>
      </c>
      <c r="G117" s="50">
        <v>44609.3</v>
      </c>
      <c r="H117" s="50">
        <f t="shared" si="4"/>
        <v>74.768408720268582</v>
      </c>
    </row>
    <row r="118" spans="1:8" ht="44.25" customHeight="1">
      <c r="A118" s="39" t="s">
        <v>48</v>
      </c>
      <c r="B118" s="39" t="s">
        <v>43</v>
      </c>
      <c r="C118" s="39" t="s">
        <v>115</v>
      </c>
      <c r="D118" s="39"/>
      <c r="E118" s="40" t="s">
        <v>132</v>
      </c>
      <c r="F118" s="52">
        <f t="shared" ref="F118:G121" si="5">F119</f>
        <v>39597</v>
      </c>
      <c r="G118" s="52">
        <f t="shared" si="5"/>
        <v>39597</v>
      </c>
      <c r="H118" s="50">
        <f t="shared" si="4"/>
        <v>100</v>
      </c>
    </row>
    <row r="119" spans="1:8" ht="30">
      <c r="A119" s="39" t="s">
        <v>48</v>
      </c>
      <c r="B119" s="39" t="s">
        <v>43</v>
      </c>
      <c r="C119" s="39" t="s">
        <v>131</v>
      </c>
      <c r="D119" s="39"/>
      <c r="E119" s="40" t="s">
        <v>141</v>
      </c>
      <c r="F119" s="53">
        <f t="shared" si="5"/>
        <v>39597</v>
      </c>
      <c r="G119" s="53">
        <f t="shared" si="5"/>
        <v>39597</v>
      </c>
      <c r="H119" s="50">
        <f t="shared" si="4"/>
        <v>100</v>
      </c>
    </row>
    <row r="120" spans="1:8" ht="45">
      <c r="A120" s="39" t="s">
        <v>48</v>
      </c>
      <c r="B120" s="39" t="s">
        <v>43</v>
      </c>
      <c r="C120" s="39" t="s">
        <v>130</v>
      </c>
      <c r="D120" s="39"/>
      <c r="E120" s="40" t="s">
        <v>142</v>
      </c>
      <c r="F120" s="53">
        <f t="shared" si="5"/>
        <v>39597</v>
      </c>
      <c r="G120" s="53">
        <f t="shared" si="5"/>
        <v>39597</v>
      </c>
      <c r="H120" s="50">
        <f t="shared" si="4"/>
        <v>100</v>
      </c>
    </row>
    <row r="121" spans="1:8" ht="46.9" customHeight="1">
      <c r="A121" s="39" t="s">
        <v>48</v>
      </c>
      <c r="B121" s="39" t="s">
        <v>43</v>
      </c>
      <c r="C121" s="39" t="s">
        <v>130</v>
      </c>
      <c r="D121" s="39" t="s">
        <v>31</v>
      </c>
      <c r="E121" s="41" t="s">
        <v>45</v>
      </c>
      <c r="F121" s="53">
        <f t="shared" si="5"/>
        <v>39597</v>
      </c>
      <c r="G121" s="53">
        <f t="shared" si="5"/>
        <v>39597</v>
      </c>
      <c r="H121" s="50">
        <f t="shared" si="4"/>
        <v>100</v>
      </c>
    </row>
    <row r="122" spans="1:8" ht="18.75" customHeight="1">
      <c r="A122" s="39" t="s">
        <v>48</v>
      </c>
      <c r="B122" s="39" t="s">
        <v>43</v>
      </c>
      <c r="C122" s="39" t="s">
        <v>130</v>
      </c>
      <c r="D122" s="39" t="s">
        <v>25</v>
      </c>
      <c r="E122" s="41" t="s">
        <v>107</v>
      </c>
      <c r="F122" s="53">
        <v>39597</v>
      </c>
      <c r="G122" s="50">
        <v>39597</v>
      </c>
      <c r="H122" s="50">
        <f t="shared" si="4"/>
        <v>100</v>
      </c>
    </row>
    <row r="123" spans="1:8" ht="18" customHeight="1">
      <c r="A123" s="35" t="s">
        <v>48</v>
      </c>
      <c r="B123" s="35" t="s">
        <v>143</v>
      </c>
      <c r="C123" s="35"/>
      <c r="D123" s="35" t="s">
        <v>134</v>
      </c>
      <c r="E123" s="34" t="s">
        <v>144</v>
      </c>
      <c r="F123" s="50">
        <f>F124</f>
        <v>200</v>
      </c>
      <c r="G123" s="50">
        <f>G124</f>
        <v>193.3</v>
      </c>
      <c r="H123" s="50">
        <f t="shared" si="4"/>
        <v>96.65</v>
      </c>
    </row>
    <row r="124" spans="1:8" ht="16.5" customHeight="1">
      <c r="A124" s="35" t="s">
        <v>48</v>
      </c>
      <c r="B124" s="35" t="s">
        <v>18</v>
      </c>
      <c r="C124" s="35" t="s">
        <v>134</v>
      </c>
      <c r="D124" s="35" t="s">
        <v>134</v>
      </c>
      <c r="E124" s="34" t="s">
        <v>145</v>
      </c>
      <c r="F124" s="50">
        <f>F125</f>
        <v>200</v>
      </c>
      <c r="G124" s="50">
        <f>G125</f>
        <v>193.3</v>
      </c>
      <c r="H124" s="50">
        <f t="shared" si="4"/>
        <v>96.65</v>
      </c>
    </row>
    <row r="125" spans="1:8" ht="45" customHeight="1">
      <c r="A125" s="35" t="s">
        <v>48</v>
      </c>
      <c r="B125" s="35" t="s">
        <v>18</v>
      </c>
      <c r="C125" s="35" t="s">
        <v>146</v>
      </c>
      <c r="D125" s="35"/>
      <c r="E125" s="34" t="s">
        <v>133</v>
      </c>
      <c r="F125" s="50">
        <f>F126+F130</f>
        <v>200</v>
      </c>
      <c r="G125" s="50">
        <f>G126+G130</f>
        <v>193.3</v>
      </c>
      <c r="H125" s="50">
        <f t="shared" si="4"/>
        <v>96.65</v>
      </c>
    </row>
    <row r="126" spans="1:8" ht="35.450000000000003" customHeight="1">
      <c r="A126" s="35" t="s">
        <v>48</v>
      </c>
      <c r="B126" s="35" t="s">
        <v>18</v>
      </c>
      <c r="C126" s="35" t="s">
        <v>147</v>
      </c>
      <c r="D126" s="35" t="s">
        <v>134</v>
      </c>
      <c r="E126" s="34" t="s">
        <v>81</v>
      </c>
      <c r="F126" s="50">
        <f t="shared" ref="F126:G128" si="6">F127</f>
        <v>120</v>
      </c>
      <c r="G126" s="50">
        <f t="shared" si="6"/>
        <v>119.4</v>
      </c>
      <c r="H126" s="50">
        <f t="shared" si="4"/>
        <v>99.5</v>
      </c>
    </row>
    <row r="127" spans="1:8" ht="30">
      <c r="A127" s="35" t="s">
        <v>48</v>
      </c>
      <c r="B127" s="35" t="s">
        <v>18</v>
      </c>
      <c r="C127" s="35" t="s">
        <v>116</v>
      </c>
      <c r="D127" s="35" t="s">
        <v>134</v>
      </c>
      <c r="E127" s="34" t="s">
        <v>82</v>
      </c>
      <c r="F127" s="50">
        <f t="shared" si="6"/>
        <v>120</v>
      </c>
      <c r="G127" s="50">
        <f t="shared" si="6"/>
        <v>119.4</v>
      </c>
      <c r="H127" s="50">
        <f t="shared" si="4"/>
        <v>99.5</v>
      </c>
    </row>
    <row r="128" spans="1:8" ht="45">
      <c r="A128" s="35" t="s">
        <v>48</v>
      </c>
      <c r="B128" s="35" t="s">
        <v>18</v>
      </c>
      <c r="C128" s="35" t="s">
        <v>116</v>
      </c>
      <c r="D128" s="35" t="s">
        <v>31</v>
      </c>
      <c r="E128" s="36" t="s">
        <v>45</v>
      </c>
      <c r="F128" s="50">
        <f t="shared" si="6"/>
        <v>120</v>
      </c>
      <c r="G128" s="50">
        <f t="shared" si="6"/>
        <v>119.4</v>
      </c>
      <c r="H128" s="50">
        <f t="shared" si="4"/>
        <v>99.5</v>
      </c>
    </row>
    <row r="129" spans="1:9" ht="18.75" customHeight="1">
      <c r="A129" s="35" t="s">
        <v>48</v>
      </c>
      <c r="B129" s="35" t="s">
        <v>18</v>
      </c>
      <c r="C129" s="35" t="s">
        <v>116</v>
      </c>
      <c r="D129" s="35" t="s">
        <v>25</v>
      </c>
      <c r="E129" s="34" t="s">
        <v>107</v>
      </c>
      <c r="F129" s="50">
        <v>120</v>
      </c>
      <c r="G129" s="50">
        <v>119.4</v>
      </c>
      <c r="H129" s="50">
        <f t="shared" si="4"/>
        <v>99.5</v>
      </c>
    </row>
    <row r="130" spans="1:9" ht="30">
      <c r="A130" s="35" t="s">
        <v>48</v>
      </c>
      <c r="B130" s="35" t="s">
        <v>18</v>
      </c>
      <c r="C130" s="35" t="s">
        <v>148</v>
      </c>
      <c r="D130" s="35" t="s">
        <v>134</v>
      </c>
      <c r="E130" s="34" t="s">
        <v>83</v>
      </c>
      <c r="F130" s="50">
        <f t="shared" ref="F130:G132" si="7">F131</f>
        <v>80</v>
      </c>
      <c r="G130" s="50">
        <f t="shared" si="7"/>
        <v>73.900000000000006</v>
      </c>
      <c r="H130" s="50">
        <f t="shared" si="4"/>
        <v>92.375</v>
      </c>
    </row>
    <row r="131" spans="1:9" ht="30">
      <c r="A131" s="35" t="s">
        <v>48</v>
      </c>
      <c r="B131" s="35" t="s">
        <v>18</v>
      </c>
      <c r="C131" s="35" t="s">
        <v>117</v>
      </c>
      <c r="D131" s="35" t="s">
        <v>134</v>
      </c>
      <c r="E131" s="34" t="s">
        <v>82</v>
      </c>
      <c r="F131" s="50">
        <f t="shared" si="7"/>
        <v>80</v>
      </c>
      <c r="G131" s="50">
        <f t="shared" si="7"/>
        <v>73.900000000000006</v>
      </c>
      <c r="H131" s="50">
        <f t="shared" si="4"/>
        <v>92.375</v>
      </c>
    </row>
    <row r="132" spans="1:9" ht="47.25" customHeight="1">
      <c r="A132" s="35" t="s">
        <v>48</v>
      </c>
      <c r="B132" s="35" t="s">
        <v>18</v>
      </c>
      <c r="C132" s="35" t="s">
        <v>117</v>
      </c>
      <c r="D132" s="35" t="s">
        <v>31</v>
      </c>
      <c r="E132" s="36" t="s">
        <v>45</v>
      </c>
      <c r="F132" s="50">
        <f t="shared" si="7"/>
        <v>80</v>
      </c>
      <c r="G132" s="50">
        <f t="shared" si="7"/>
        <v>73.900000000000006</v>
      </c>
      <c r="H132" s="50">
        <f t="shared" si="4"/>
        <v>92.375</v>
      </c>
    </row>
    <row r="133" spans="1:9" ht="18.75" customHeight="1">
      <c r="A133" s="35" t="s">
        <v>48</v>
      </c>
      <c r="B133" s="35" t="s">
        <v>18</v>
      </c>
      <c r="C133" s="35" t="s">
        <v>117</v>
      </c>
      <c r="D133" s="35" t="s">
        <v>25</v>
      </c>
      <c r="E133" s="34" t="s">
        <v>107</v>
      </c>
      <c r="F133" s="50">
        <v>80</v>
      </c>
      <c r="G133" s="50">
        <v>73.900000000000006</v>
      </c>
      <c r="H133" s="50">
        <f t="shared" si="4"/>
        <v>92.375</v>
      </c>
    </row>
    <row r="134" spans="1:9" s="11" customFormat="1" ht="15" customHeight="1">
      <c r="A134" s="35" t="s">
        <v>48</v>
      </c>
      <c r="B134" s="35" t="s">
        <v>19</v>
      </c>
      <c r="C134" s="35" t="s">
        <v>134</v>
      </c>
      <c r="D134" s="35" t="s">
        <v>134</v>
      </c>
      <c r="E134" s="34" t="s">
        <v>28</v>
      </c>
      <c r="F134" s="50">
        <f t="shared" ref="F134:G139" si="8">F135</f>
        <v>1654</v>
      </c>
      <c r="G134" s="50">
        <f t="shared" si="8"/>
        <v>1594.3</v>
      </c>
      <c r="H134" s="50">
        <f t="shared" si="4"/>
        <v>96.390568319226105</v>
      </c>
      <c r="I134" s="22"/>
    </row>
    <row r="135" spans="1:9" ht="18" customHeight="1">
      <c r="A135" s="35" t="s">
        <v>48</v>
      </c>
      <c r="B135" s="35" t="s">
        <v>21</v>
      </c>
      <c r="C135" s="35" t="s">
        <v>134</v>
      </c>
      <c r="D135" s="35" t="s">
        <v>134</v>
      </c>
      <c r="E135" s="34" t="s">
        <v>20</v>
      </c>
      <c r="F135" s="50">
        <f t="shared" si="8"/>
        <v>1654</v>
      </c>
      <c r="G135" s="50">
        <f t="shared" si="8"/>
        <v>1594.3</v>
      </c>
      <c r="H135" s="50">
        <f t="shared" si="4"/>
        <v>96.390568319226105</v>
      </c>
    </row>
    <row r="136" spans="1:9" s="11" customFormat="1" ht="46.5" customHeight="1">
      <c r="A136" s="35" t="s">
        <v>48</v>
      </c>
      <c r="B136" s="35" t="s">
        <v>21</v>
      </c>
      <c r="C136" s="35" t="s">
        <v>93</v>
      </c>
      <c r="D136" s="35"/>
      <c r="E136" s="34" t="s">
        <v>133</v>
      </c>
      <c r="F136" s="50">
        <f t="shared" si="8"/>
        <v>1654</v>
      </c>
      <c r="G136" s="50">
        <f t="shared" si="8"/>
        <v>1594.3</v>
      </c>
      <c r="H136" s="50">
        <f t="shared" si="4"/>
        <v>96.390568319226105</v>
      </c>
      <c r="I136" s="22"/>
    </row>
    <row r="137" spans="1:9" ht="29.25" customHeight="1">
      <c r="A137" s="35" t="s">
        <v>48</v>
      </c>
      <c r="B137" s="35" t="s">
        <v>21</v>
      </c>
      <c r="C137" s="35" t="s">
        <v>118</v>
      </c>
      <c r="D137" s="35" t="s">
        <v>134</v>
      </c>
      <c r="E137" s="34" t="s">
        <v>84</v>
      </c>
      <c r="F137" s="50">
        <f t="shared" si="8"/>
        <v>1654</v>
      </c>
      <c r="G137" s="50">
        <f t="shared" si="8"/>
        <v>1594.3</v>
      </c>
      <c r="H137" s="50">
        <f t="shared" si="4"/>
        <v>96.390568319226105</v>
      </c>
    </row>
    <row r="138" spans="1:9" ht="15.75" customHeight="1">
      <c r="A138" s="35" t="s">
        <v>48</v>
      </c>
      <c r="B138" s="35" t="s">
        <v>21</v>
      </c>
      <c r="C138" s="35" t="s">
        <v>119</v>
      </c>
      <c r="D138" s="35" t="s">
        <v>134</v>
      </c>
      <c r="E138" s="34" t="s">
        <v>85</v>
      </c>
      <c r="F138" s="50">
        <f t="shared" si="8"/>
        <v>1654</v>
      </c>
      <c r="G138" s="50">
        <f t="shared" si="8"/>
        <v>1594.3</v>
      </c>
      <c r="H138" s="50">
        <f t="shared" si="4"/>
        <v>96.390568319226105</v>
      </c>
    </row>
    <row r="139" spans="1:9" ht="45.75" customHeight="1">
      <c r="A139" s="35" t="s">
        <v>48</v>
      </c>
      <c r="B139" s="35" t="s">
        <v>21</v>
      </c>
      <c r="C139" s="35" t="s">
        <v>119</v>
      </c>
      <c r="D139" s="35" t="s">
        <v>31</v>
      </c>
      <c r="E139" s="36" t="s">
        <v>45</v>
      </c>
      <c r="F139" s="50">
        <f t="shared" si="8"/>
        <v>1654</v>
      </c>
      <c r="G139" s="50">
        <f t="shared" si="8"/>
        <v>1594.3</v>
      </c>
      <c r="H139" s="50">
        <f t="shared" si="4"/>
        <v>96.390568319226105</v>
      </c>
    </row>
    <row r="140" spans="1:9" ht="18" customHeight="1">
      <c r="A140" s="35" t="s">
        <v>48</v>
      </c>
      <c r="B140" s="35" t="s">
        <v>21</v>
      </c>
      <c r="C140" s="35" t="s">
        <v>119</v>
      </c>
      <c r="D140" s="35" t="s">
        <v>25</v>
      </c>
      <c r="E140" s="34" t="s">
        <v>107</v>
      </c>
      <c r="F140" s="50">
        <v>1654</v>
      </c>
      <c r="G140" s="50">
        <v>1594.3</v>
      </c>
      <c r="H140" s="50">
        <f t="shared" si="4"/>
        <v>96.390568319226105</v>
      </c>
    </row>
    <row r="141" spans="1:9" ht="20.25" customHeight="1">
      <c r="A141" s="35" t="s">
        <v>48</v>
      </c>
      <c r="B141" s="35" t="s">
        <v>50</v>
      </c>
      <c r="C141" s="35"/>
      <c r="D141" s="35"/>
      <c r="E141" s="34" t="s">
        <v>149</v>
      </c>
      <c r="F141" s="50">
        <f t="shared" ref="F141:G146" si="9">F142</f>
        <v>514.1</v>
      </c>
      <c r="G141" s="50">
        <f t="shared" si="9"/>
        <v>514.1</v>
      </c>
      <c r="H141" s="50">
        <f t="shared" si="4"/>
        <v>100</v>
      </c>
    </row>
    <row r="142" spans="1:9" ht="20.25" customHeight="1">
      <c r="A142" s="35" t="s">
        <v>48</v>
      </c>
      <c r="B142" s="35" t="s">
        <v>51</v>
      </c>
      <c r="C142" s="35"/>
      <c r="D142" s="35"/>
      <c r="E142" s="34" t="s">
        <v>52</v>
      </c>
      <c r="F142" s="50">
        <f t="shared" si="9"/>
        <v>514.1</v>
      </c>
      <c r="G142" s="50">
        <f t="shared" si="9"/>
        <v>514.1</v>
      </c>
      <c r="H142" s="50">
        <f t="shared" si="4"/>
        <v>100</v>
      </c>
    </row>
    <row r="143" spans="1:9" ht="31.5" customHeight="1">
      <c r="A143" s="35" t="s">
        <v>48</v>
      </c>
      <c r="B143" s="35" t="s">
        <v>51</v>
      </c>
      <c r="C143" s="35" t="s">
        <v>100</v>
      </c>
      <c r="D143" s="35"/>
      <c r="E143" s="34" t="s">
        <v>71</v>
      </c>
      <c r="F143" s="50">
        <f t="shared" si="9"/>
        <v>514.1</v>
      </c>
      <c r="G143" s="50">
        <f t="shared" si="9"/>
        <v>514.1</v>
      </c>
      <c r="H143" s="50">
        <f t="shared" si="4"/>
        <v>100</v>
      </c>
    </row>
    <row r="144" spans="1:9" ht="31.15" customHeight="1">
      <c r="A144" s="35" t="s">
        <v>48</v>
      </c>
      <c r="B144" s="35" t="s">
        <v>51</v>
      </c>
      <c r="C144" s="35" t="s">
        <v>120</v>
      </c>
      <c r="D144" s="35"/>
      <c r="E144" s="34" t="s">
        <v>86</v>
      </c>
      <c r="F144" s="50">
        <f t="shared" si="9"/>
        <v>514.1</v>
      </c>
      <c r="G144" s="50">
        <f t="shared" si="9"/>
        <v>514.1</v>
      </c>
      <c r="H144" s="50">
        <f t="shared" si="4"/>
        <v>100</v>
      </c>
    </row>
    <row r="145" spans="1:8" ht="28.5" customHeight="1">
      <c r="A145" s="35" t="s">
        <v>48</v>
      </c>
      <c r="B145" s="35" t="s">
        <v>51</v>
      </c>
      <c r="C145" s="35" t="s">
        <v>121</v>
      </c>
      <c r="D145" s="35"/>
      <c r="E145" s="34" t="s">
        <v>87</v>
      </c>
      <c r="F145" s="50">
        <f t="shared" si="9"/>
        <v>514.1</v>
      </c>
      <c r="G145" s="50">
        <f t="shared" si="9"/>
        <v>514.1</v>
      </c>
      <c r="H145" s="50">
        <f t="shared" si="4"/>
        <v>100</v>
      </c>
    </row>
    <row r="146" spans="1:8" ht="30" customHeight="1">
      <c r="A146" s="35" t="s">
        <v>48</v>
      </c>
      <c r="B146" s="35" t="s">
        <v>51</v>
      </c>
      <c r="C146" s="35" t="s">
        <v>121</v>
      </c>
      <c r="D146" s="35" t="s">
        <v>53</v>
      </c>
      <c r="E146" s="34" t="s">
        <v>76</v>
      </c>
      <c r="F146" s="50">
        <f t="shared" si="9"/>
        <v>514.1</v>
      </c>
      <c r="G146" s="50">
        <f t="shared" si="9"/>
        <v>514.1</v>
      </c>
      <c r="H146" s="50">
        <f t="shared" si="4"/>
        <v>100</v>
      </c>
    </row>
    <row r="147" spans="1:8" ht="21" customHeight="1">
      <c r="A147" s="35" t="s">
        <v>48</v>
      </c>
      <c r="B147" s="35" t="s">
        <v>51</v>
      </c>
      <c r="C147" s="35" t="s">
        <v>121</v>
      </c>
      <c r="D147" s="35" t="s">
        <v>54</v>
      </c>
      <c r="E147" s="34" t="s">
        <v>55</v>
      </c>
      <c r="F147" s="50">
        <v>514.1</v>
      </c>
      <c r="G147" s="50">
        <v>514.1</v>
      </c>
      <c r="H147" s="50">
        <f t="shared" si="4"/>
        <v>100</v>
      </c>
    </row>
    <row r="148" spans="1:8" ht="17.25" customHeight="1">
      <c r="A148" s="35" t="s">
        <v>48</v>
      </c>
      <c r="B148" s="35" t="s">
        <v>46</v>
      </c>
      <c r="C148" s="35"/>
      <c r="D148" s="35"/>
      <c r="E148" s="34" t="s">
        <v>150</v>
      </c>
      <c r="F148" s="50">
        <f t="shared" ref="F148:G155" si="10">F149</f>
        <v>161</v>
      </c>
      <c r="G148" s="50">
        <f t="shared" si="10"/>
        <v>157.9</v>
      </c>
      <c r="H148" s="50">
        <f t="shared" si="4"/>
        <v>98.074534161490689</v>
      </c>
    </row>
    <row r="149" spans="1:8" ht="15" customHeight="1">
      <c r="A149" s="35" t="s">
        <v>48</v>
      </c>
      <c r="B149" s="35" t="s">
        <v>22</v>
      </c>
      <c r="C149" s="35"/>
      <c r="D149" s="35"/>
      <c r="E149" s="34" t="s">
        <v>37</v>
      </c>
      <c r="F149" s="50">
        <f t="shared" si="10"/>
        <v>161</v>
      </c>
      <c r="G149" s="50">
        <f t="shared" si="10"/>
        <v>157.9</v>
      </c>
      <c r="H149" s="50">
        <f t="shared" si="4"/>
        <v>98.074534161490689</v>
      </c>
    </row>
    <row r="150" spans="1:8" ht="45.75" customHeight="1">
      <c r="A150" s="35" t="s">
        <v>48</v>
      </c>
      <c r="B150" s="35" t="s">
        <v>22</v>
      </c>
      <c r="C150" s="35" t="s">
        <v>93</v>
      </c>
      <c r="D150" s="35"/>
      <c r="E150" s="34" t="s">
        <v>133</v>
      </c>
      <c r="F150" s="50">
        <f t="shared" si="10"/>
        <v>161</v>
      </c>
      <c r="G150" s="50">
        <f t="shared" si="10"/>
        <v>157.9</v>
      </c>
      <c r="H150" s="50">
        <f t="shared" si="4"/>
        <v>98.074534161490689</v>
      </c>
    </row>
    <row r="151" spans="1:8" ht="31.5" customHeight="1">
      <c r="A151" s="35" t="s">
        <v>48</v>
      </c>
      <c r="B151" s="35" t="s">
        <v>22</v>
      </c>
      <c r="C151" s="35" t="s">
        <v>122</v>
      </c>
      <c r="D151" s="35" t="s">
        <v>134</v>
      </c>
      <c r="E151" s="34" t="s">
        <v>88</v>
      </c>
      <c r="F151" s="50">
        <f t="shared" si="10"/>
        <v>161</v>
      </c>
      <c r="G151" s="50">
        <f t="shared" si="10"/>
        <v>157.9</v>
      </c>
      <c r="H151" s="50">
        <f t="shared" si="4"/>
        <v>98.074534161490689</v>
      </c>
    </row>
    <row r="152" spans="1:8" ht="30.75" customHeight="1">
      <c r="A152" s="35" t="s">
        <v>48</v>
      </c>
      <c r="B152" s="35" t="s">
        <v>22</v>
      </c>
      <c r="C152" s="35" t="s">
        <v>123</v>
      </c>
      <c r="D152" s="35" t="s">
        <v>134</v>
      </c>
      <c r="E152" s="34" t="s">
        <v>23</v>
      </c>
      <c r="F152" s="50">
        <f>F153+F155</f>
        <v>161</v>
      </c>
      <c r="G152" s="50">
        <f>G153+G155</f>
        <v>157.9</v>
      </c>
      <c r="H152" s="50">
        <f t="shared" si="4"/>
        <v>98.074534161490689</v>
      </c>
    </row>
    <row r="153" spans="1:8" ht="91.5" customHeight="1">
      <c r="A153" s="37" t="s">
        <v>48</v>
      </c>
      <c r="B153" s="37" t="s">
        <v>22</v>
      </c>
      <c r="C153" s="37" t="s">
        <v>123</v>
      </c>
      <c r="D153" s="37" t="s">
        <v>30</v>
      </c>
      <c r="E153" s="42" t="s">
        <v>29</v>
      </c>
      <c r="F153" s="50">
        <f>F154</f>
        <v>6</v>
      </c>
      <c r="G153" s="50">
        <f>G154</f>
        <v>6</v>
      </c>
      <c r="H153" s="50">
        <f t="shared" si="4"/>
        <v>100</v>
      </c>
    </row>
    <row r="154" spans="1:8" ht="74.25" customHeight="1">
      <c r="A154" s="37" t="s">
        <v>48</v>
      </c>
      <c r="B154" s="37" t="s">
        <v>22</v>
      </c>
      <c r="C154" s="37" t="s">
        <v>123</v>
      </c>
      <c r="D154" s="37" t="s">
        <v>73</v>
      </c>
      <c r="E154" s="30" t="s">
        <v>74</v>
      </c>
      <c r="F154" s="50">
        <v>6</v>
      </c>
      <c r="G154" s="50">
        <v>6</v>
      </c>
      <c r="H154" s="50">
        <f t="shared" si="4"/>
        <v>100</v>
      </c>
    </row>
    <row r="155" spans="1:8" ht="45.75" customHeight="1">
      <c r="A155" s="35" t="s">
        <v>48</v>
      </c>
      <c r="B155" s="35" t="s">
        <v>22</v>
      </c>
      <c r="C155" s="35" t="s">
        <v>123</v>
      </c>
      <c r="D155" s="35" t="s">
        <v>31</v>
      </c>
      <c r="E155" s="36" t="s">
        <v>45</v>
      </c>
      <c r="F155" s="50">
        <f t="shared" si="10"/>
        <v>155</v>
      </c>
      <c r="G155" s="50">
        <f t="shared" si="10"/>
        <v>151.9</v>
      </c>
      <c r="H155" s="50">
        <f t="shared" si="4"/>
        <v>98</v>
      </c>
    </row>
    <row r="156" spans="1:8" ht="19.5" customHeight="1">
      <c r="A156" s="43" t="s">
        <v>48</v>
      </c>
      <c r="B156" s="43" t="s">
        <v>22</v>
      </c>
      <c r="C156" s="43" t="s">
        <v>123</v>
      </c>
      <c r="D156" s="43" t="s">
        <v>25</v>
      </c>
      <c r="E156" s="44" t="s">
        <v>107</v>
      </c>
      <c r="F156" s="50">
        <v>155</v>
      </c>
      <c r="G156" s="50">
        <v>151.9</v>
      </c>
      <c r="H156" s="50">
        <f t="shared" si="4"/>
        <v>98</v>
      </c>
    </row>
    <row r="157" spans="1:8" ht="30" customHeight="1">
      <c r="A157" s="45" t="s">
        <v>47</v>
      </c>
      <c r="B157" s="46"/>
      <c r="C157" s="46"/>
      <c r="D157" s="46"/>
      <c r="E157" s="45" t="s">
        <v>49</v>
      </c>
      <c r="F157" s="54">
        <f>F158</f>
        <v>6836.7</v>
      </c>
      <c r="G157" s="54">
        <f>G158</f>
        <v>6801.1</v>
      </c>
      <c r="H157" s="49">
        <f t="shared" si="4"/>
        <v>99.479280939634634</v>
      </c>
    </row>
    <row r="158" spans="1:8" ht="18" customHeight="1">
      <c r="A158" s="46" t="s">
        <v>47</v>
      </c>
      <c r="B158" s="46" t="s">
        <v>7</v>
      </c>
      <c r="C158" s="46"/>
      <c r="D158" s="46"/>
      <c r="E158" s="46" t="s">
        <v>6</v>
      </c>
      <c r="F158" s="55">
        <f>F159</f>
        <v>6836.7</v>
      </c>
      <c r="G158" s="55">
        <f>G159</f>
        <v>6801.1</v>
      </c>
      <c r="H158" s="50">
        <f t="shared" si="4"/>
        <v>99.479280939634634</v>
      </c>
    </row>
    <row r="159" spans="1:8" ht="59.25" customHeight="1">
      <c r="A159" s="46" t="s">
        <v>47</v>
      </c>
      <c r="B159" s="46" t="s">
        <v>12</v>
      </c>
      <c r="C159" s="46"/>
      <c r="D159" s="46"/>
      <c r="E159" s="46" t="s">
        <v>11</v>
      </c>
      <c r="F159" s="55">
        <f>F160+F174</f>
        <v>6836.7</v>
      </c>
      <c r="G159" s="55">
        <f>G160+G174</f>
        <v>6801.1</v>
      </c>
      <c r="H159" s="50">
        <f t="shared" si="4"/>
        <v>99.479280939634634</v>
      </c>
    </row>
    <row r="160" spans="1:8" ht="43.15" customHeight="1">
      <c r="A160" s="32" t="s">
        <v>47</v>
      </c>
      <c r="B160" s="32" t="s">
        <v>12</v>
      </c>
      <c r="C160" s="32" t="s">
        <v>93</v>
      </c>
      <c r="D160" s="32"/>
      <c r="E160" s="34" t="s">
        <v>133</v>
      </c>
      <c r="F160" s="55">
        <f>F161</f>
        <v>5897.3</v>
      </c>
      <c r="G160" s="55">
        <f>G161</f>
        <v>5888.7000000000007</v>
      </c>
      <c r="H160" s="50">
        <f t="shared" si="4"/>
        <v>99.854170552625789</v>
      </c>
    </row>
    <row r="161" spans="1:9" ht="46.5" customHeight="1">
      <c r="A161" s="32" t="s">
        <v>47</v>
      </c>
      <c r="B161" s="32" t="s">
        <v>12</v>
      </c>
      <c r="C161" s="32" t="s">
        <v>94</v>
      </c>
      <c r="D161" s="32" t="s">
        <v>134</v>
      </c>
      <c r="E161" s="34" t="s">
        <v>64</v>
      </c>
      <c r="F161" s="55">
        <f>F167+F162</f>
        <v>5897.3</v>
      </c>
      <c r="G161" s="55">
        <f>G167+G162</f>
        <v>5888.7000000000007</v>
      </c>
      <c r="H161" s="50">
        <f t="shared" si="4"/>
        <v>99.854170552625789</v>
      </c>
    </row>
    <row r="162" spans="1:9" ht="18.75" customHeight="1">
      <c r="A162" s="32" t="s">
        <v>47</v>
      </c>
      <c r="B162" s="32" t="s">
        <v>12</v>
      </c>
      <c r="C162" s="32" t="s">
        <v>95</v>
      </c>
      <c r="D162" s="32" t="s">
        <v>134</v>
      </c>
      <c r="E162" s="34" t="s">
        <v>65</v>
      </c>
      <c r="F162" s="55">
        <f>F163</f>
        <v>2086.4</v>
      </c>
      <c r="G162" s="55">
        <f>G163</f>
        <v>2086.4</v>
      </c>
      <c r="H162" s="50">
        <f t="shared" si="4"/>
        <v>100</v>
      </c>
    </row>
    <row r="163" spans="1:9" ht="91.5" customHeight="1">
      <c r="A163" s="32" t="s">
        <v>47</v>
      </c>
      <c r="B163" s="32" t="s">
        <v>12</v>
      </c>
      <c r="C163" s="32" t="s">
        <v>96</v>
      </c>
      <c r="D163" s="32" t="s">
        <v>30</v>
      </c>
      <c r="E163" s="34" t="s">
        <v>29</v>
      </c>
      <c r="F163" s="55">
        <f>F164+F165+F166</f>
        <v>2086.4</v>
      </c>
      <c r="G163" s="55">
        <f>G164+G165+G166</f>
        <v>2086.4</v>
      </c>
      <c r="H163" s="50">
        <f t="shared" si="4"/>
        <v>100</v>
      </c>
    </row>
    <row r="164" spans="1:9" ht="28.5" customHeight="1">
      <c r="A164" s="32" t="s">
        <v>47</v>
      </c>
      <c r="B164" s="32" t="s">
        <v>12</v>
      </c>
      <c r="C164" s="32" t="s">
        <v>95</v>
      </c>
      <c r="D164" s="32" t="s">
        <v>24</v>
      </c>
      <c r="E164" s="34" t="s">
        <v>66</v>
      </c>
      <c r="F164" s="55">
        <v>1575.7</v>
      </c>
      <c r="G164" s="55">
        <v>1575.7</v>
      </c>
      <c r="H164" s="50">
        <f t="shared" si="4"/>
        <v>100</v>
      </c>
    </row>
    <row r="165" spans="1:9" s="11" customFormat="1" ht="45" customHeight="1">
      <c r="A165" s="32" t="s">
        <v>47</v>
      </c>
      <c r="B165" s="32" t="s">
        <v>12</v>
      </c>
      <c r="C165" s="32" t="s">
        <v>97</v>
      </c>
      <c r="D165" s="32" t="s">
        <v>67</v>
      </c>
      <c r="E165" s="34" t="s">
        <v>151</v>
      </c>
      <c r="F165" s="55">
        <f>36000/1000</f>
        <v>36</v>
      </c>
      <c r="G165" s="55">
        <v>36</v>
      </c>
      <c r="H165" s="50">
        <f t="shared" si="4"/>
        <v>100</v>
      </c>
      <c r="I165" s="22"/>
    </row>
    <row r="166" spans="1:9" ht="59.25" customHeight="1">
      <c r="A166" s="32" t="s">
        <v>47</v>
      </c>
      <c r="B166" s="32" t="s">
        <v>12</v>
      </c>
      <c r="C166" s="32" t="s">
        <v>95</v>
      </c>
      <c r="D166" s="32" t="s">
        <v>69</v>
      </c>
      <c r="E166" s="34" t="s">
        <v>70</v>
      </c>
      <c r="F166" s="55">
        <v>474.7</v>
      </c>
      <c r="G166" s="55">
        <v>474.7</v>
      </c>
      <c r="H166" s="50">
        <f t="shared" si="4"/>
        <v>100</v>
      </c>
    </row>
    <row r="167" spans="1:9" s="28" customFormat="1" ht="16.5">
      <c r="A167" s="32" t="s">
        <v>47</v>
      </c>
      <c r="B167" s="32" t="s">
        <v>12</v>
      </c>
      <c r="C167" s="32" t="s">
        <v>98</v>
      </c>
      <c r="D167" s="32" t="s">
        <v>134</v>
      </c>
      <c r="E167" s="34" t="s">
        <v>13</v>
      </c>
      <c r="F167" s="55">
        <f>F168+F171</f>
        <v>3810.9</v>
      </c>
      <c r="G167" s="55">
        <f>G168+G171</f>
        <v>3802.3</v>
      </c>
      <c r="H167" s="50">
        <f t="shared" si="4"/>
        <v>99.774331522737413</v>
      </c>
      <c r="I167" s="29"/>
    </row>
    <row r="168" spans="1:9" ht="90">
      <c r="A168" s="32" t="s">
        <v>47</v>
      </c>
      <c r="B168" s="32" t="s">
        <v>12</v>
      </c>
      <c r="C168" s="32" t="s">
        <v>98</v>
      </c>
      <c r="D168" s="32" t="s">
        <v>30</v>
      </c>
      <c r="E168" s="34" t="s">
        <v>29</v>
      </c>
      <c r="F168" s="55">
        <f>F169+F170</f>
        <v>3356.9</v>
      </c>
      <c r="G168" s="55">
        <f>G169+G170</f>
        <v>3356.9</v>
      </c>
      <c r="H168" s="50">
        <f t="shared" si="4"/>
        <v>100</v>
      </c>
    </row>
    <row r="169" spans="1:9" ht="30">
      <c r="A169" s="32" t="s">
        <v>47</v>
      </c>
      <c r="B169" s="32" t="s">
        <v>12</v>
      </c>
      <c r="C169" s="32" t="s">
        <v>98</v>
      </c>
      <c r="D169" s="32" t="s">
        <v>24</v>
      </c>
      <c r="E169" s="34" t="s">
        <v>66</v>
      </c>
      <c r="F169" s="55">
        <v>2582</v>
      </c>
      <c r="G169" s="55">
        <v>2582</v>
      </c>
      <c r="H169" s="50">
        <f t="shared" si="4"/>
        <v>100</v>
      </c>
    </row>
    <row r="170" spans="1:9" ht="60">
      <c r="A170" s="46" t="s">
        <v>47</v>
      </c>
      <c r="B170" s="46" t="s">
        <v>12</v>
      </c>
      <c r="C170" s="32" t="s">
        <v>98</v>
      </c>
      <c r="D170" s="46" t="s">
        <v>69</v>
      </c>
      <c r="E170" s="34" t="s">
        <v>70</v>
      </c>
      <c r="F170" s="55">
        <v>774.9</v>
      </c>
      <c r="G170" s="55">
        <v>774.9</v>
      </c>
      <c r="H170" s="50">
        <f t="shared" si="4"/>
        <v>100</v>
      </c>
    </row>
    <row r="171" spans="1:9" ht="45">
      <c r="A171" s="46" t="s">
        <v>47</v>
      </c>
      <c r="B171" s="46" t="s">
        <v>12</v>
      </c>
      <c r="C171" s="32" t="s">
        <v>98</v>
      </c>
      <c r="D171" s="46" t="s">
        <v>31</v>
      </c>
      <c r="E171" s="36" t="s">
        <v>45</v>
      </c>
      <c r="F171" s="55">
        <f>F172+F173</f>
        <v>454</v>
      </c>
      <c r="G171" s="55">
        <f>G172+G173</f>
        <v>445.40000000000003</v>
      </c>
      <c r="H171" s="50">
        <f t="shared" si="4"/>
        <v>98.105726872246706</v>
      </c>
    </row>
    <row r="172" spans="1:9" ht="45">
      <c r="A172" s="46" t="s">
        <v>47</v>
      </c>
      <c r="B172" s="46" t="s">
        <v>12</v>
      </c>
      <c r="C172" s="32" t="s">
        <v>98</v>
      </c>
      <c r="D172" s="46" t="s">
        <v>27</v>
      </c>
      <c r="E172" s="36" t="s">
        <v>26</v>
      </c>
      <c r="F172" s="55">
        <v>60.9</v>
      </c>
      <c r="G172" s="55">
        <v>60.3</v>
      </c>
      <c r="H172" s="50">
        <f t="shared" si="4"/>
        <v>99.01477832512316</v>
      </c>
    </row>
    <row r="173" spans="1:9" ht="18" customHeight="1">
      <c r="A173" s="46" t="s">
        <v>47</v>
      </c>
      <c r="B173" s="46" t="s">
        <v>12</v>
      </c>
      <c r="C173" s="32" t="s">
        <v>98</v>
      </c>
      <c r="D173" s="46" t="s">
        <v>25</v>
      </c>
      <c r="E173" s="34" t="s">
        <v>107</v>
      </c>
      <c r="F173" s="55">
        <v>393.1</v>
      </c>
      <c r="G173" s="55">
        <v>385.1</v>
      </c>
      <c r="H173" s="50">
        <f t="shared" si="4"/>
        <v>97.964894428898504</v>
      </c>
    </row>
    <row r="174" spans="1:9" ht="30">
      <c r="A174" s="47" t="s">
        <v>47</v>
      </c>
      <c r="B174" s="35" t="s">
        <v>12</v>
      </c>
      <c r="C174" s="35" t="s">
        <v>100</v>
      </c>
      <c r="D174" s="46"/>
      <c r="E174" s="34" t="s">
        <v>71</v>
      </c>
      <c r="F174" s="55">
        <f t="shared" ref="F174:G177" si="11">F175</f>
        <v>939.4</v>
      </c>
      <c r="G174" s="55">
        <f t="shared" si="11"/>
        <v>912.4</v>
      </c>
      <c r="H174" s="50">
        <f t="shared" si="4"/>
        <v>97.125824994677458</v>
      </c>
    </row>
    <row r="175" spans="1:9" ht="45">
      <c r="A175" s="47" t="s">
        <v>47</v>
      </c>
      <c r="B175" s="35" t="s">
        <v>12</v>
      </c>
      <c r="C175" s="35" t="s">
        <v>101</v>
      </c>
      <c r="D175" s="46"/>
      <c r="E175" s="34" t="s">
        <v>64</v>
      </c>
      <c r="F175" s="55">
        <f t="shared" si="11"/>
        <v>939.4</v>
      </c>
      <c r="G175" s="55">
        <f t="shared" si="11"/>
        <v>912.4</v>
      </c>
      <c r="H175" s="50">
        <f>G175/F175*100</f>
        <v>97.125824994677458</v>
      </c>
    </row>
    <row r="176" spans="1:9" ht="16.5" customHeight="1">
      <c r="A176" s="46" t="s">
        <v>47</v>
      </c>
      <c r="B176" s="46" t="s">
        <v>12</v>
      </c>
      <c r="C176" s="32" t="s">
        <v>102</v>
      </c>
      <c r="D176" s="46"/>
      <c r="E176" s="34" t="s">
        <v>72</v>
      </c>
      <c r="F176" s="55">
        <f t="shared" si="11"/>
        <v>939.4</v>
      </c>
      <c r="G176" s="55">
        <f t="shared" si="11"/>
        <v>912.4</v>
      </c>
      <c r="H176" s="50">
        <f>G176/F176*100</f>
        <v>97.125824994677458</v>
      </c>
    </row>
    <row r="177" spans="1:8" ht="90">
      <c r="A177" s="46" t="s">
        <v>47</v>
      </c>
      <c r="B177" s="46" t="s">
        <v>12</v>
      </c>
      <c r="C177" s="32" t="s">
        <v>102</v>
      </c>
      <c r="D177" s="46" t="s">
        <v>30</v>
      </c>
      <c r="E177" s="34" t="s">
        <v>29</v>
      </c>
      <c r="F177" s="55">
        <f t="shared" si="11"/>
        <v>939.4</v>
      </c>
      <c r="G177" s="55">
        <f t="shared" si="11"/>
        <v>912.4</v>
      </c>
      <c r="H177" s="50">
        <f>G177/F177*100</f>
        <v>97.125824994677458</v>
      </c>
    </row>
    <row r="178" spans="1:8" ht="75">
      <c r="A178" s="46" t="s">
        <v>47</v>
      </c>
      <c r="B178" s="46" t="s">
        <v>12</v>
      </c>
      <c r="C178" s="32" t="s">
        <v>102</v>
      </c>
      <c r="D178" s="46" t="s">
        <v>73</v>
      </c>
      <c r="E178" s="34" t="s">
        <v>74</v>
      </c>
      <c r="F178" s="55">
        <v>939.4</v>
      </c>
      <c r="G178" s="55">
        <v>912.4</v>
      </c>
      <c r="H178" s="50">
        <f>G178/F178*100</f>
        <v>97.125824994677458</v>
      </c>
    </row>
    <row r="179" spans="1:8">
      <c r="A179" s="48"/>
      <c r="B179" s="35"/>
      <c r="C179" s="35"/>
      <c r="D179" s="35"/>
      <c r="E179" s="34" t="s">
        <v>152</v>
      </c>
      <c r="F179" s="56">
        <f>F10+F157</f>
        <v>264798.8</v>
      </c>
      <c r="G179" s="56">
        <f>G10+G157</f>
        <v>238165.6</v>
      </c>
      <c r="H179" s="49">
        <f>G179/F179*100</f>
        <v>89.942099435495933</v>
      </c>
    </row>
    <row r="180" spans="1:8" ht="9.75" customHeight="1">
      <c r="G180" s="57"/>
    </row>
    <row r="181" spans="1:8" ht="0.75" hidden="1" customHeight="1"/>
    <row r="182" spans="1:8" hidden="1"/>
    <row r="183" spans="1:8" ht="60.75" customHeight="1">
      <c r="A183" s="60" t="s">
        <v>154</v>
      </c>
      <c r="B183" s="60"/>
      <c r="C183" s="60"/>
      <c r="D183" s="60"/>
      <c r="E183" s="60"/>
      <c r="F183" s="58"/>
      <c r="G183" s="61" t="s">
        <v>153</v>
      </c>
      <c r="H183" s="61"/>
    </row>
  </sheetData>
  <mergeCells count="3">
    <mergeCell ref="A6:H6"/>
    <mergeCell ref="A183:E183"/>
    <mergeCell ref="G183:H183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2023-05-18T08:56:22Z</cp:lastPrinted>
  <dcterms:created xsi:type="dcterms:W3CDTF">2010-11-03T06:40:12Z</dcterms:created>
  <dcterms:modified xsi:type="dcterms:W3CDTF">2024-05-06T10:24:28Z</dcterms:modified>
</cp:coreProperties>
</file>